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55" yWindow="765" windowWidth="23415" windowHeight="9120" firstSheet="2" activeTab="3"/>
  </bookViews>
  <sheets>
    <sheet name="X 2022 result" sheetId="1" r:id="rId1"/>
    <sheet name="X 2022 Result Analysis" sheetId="3" r:id="rId2"/>
    <sheet name="Sheet1" sheetId="4" r:id="rId3"/>
    <sheet name="XII SC RESULT ANALYSIS" sheetId="5" r:id="rId4"/>
    <sheet name="XII SC RESULT" sheetId="6" r:id="rId5"/>
    <sheet name="XII COMMM RESULT" sheetId="7" r:id="rId6"/>
    <sheet name="XII COMMM RESULT ANA" sheetId="8" r:id="rId7"/>
    <sheet name="XII 2022 Result Analysis" sheetId="9" r:id="rId8"/>
  </sheets>
  <definedNames>
    <definedName name="_xlnm._FilterDatabase" localSheetId="0" hidden="1">'X 2022 result'!$A$1:$Q$71</definedName>
    <definedName name="_xlnm.Print_Area" localSheetId="0">'X 2022 result'!$A$1:$Q$70</definedName>
    <definedName name="_xlnm.Print_Titles" localSheetId="0">'X 2022 result'!$1:$1</definedName>
  </definedNames>
  <calcPr calcId="144525"/>
</workbook>
</file>

<file path=xl/calcChain.xml><?xml version="1.0" encoding="utf-8"?>
<calcChain xmlns="http://schemas.openxmlformats.org/spreadsheetml/2006/main">
  <c r="E26" i="9" l="1"/>
  <c r="E23" i="9"/>
  <c r="E20" i="9"/>
  <c r="E17" i="9"/>
  <c r="E14" i="9"/>
  <c r="E11" i="9"/>
  <c r="J7" i="9"/>
  <c r="J6" i="9"/>
  <c r="Z37" i="6"/>
  <c r="Z38" i="6" s="1"/>
  <c r="W37" i="6"/>
  <c r="W38" i="6" s="1"/>
  <c r="T37" i="6"/>
  <c r="T38" i="6" s="1"/>
  <c r="Q37" i="6"/>
  <c r="Q38" i="6" s="1"/>
  <c r="N37" i="6"/>
  <c r="N38" i="6" s="1"/>
  <c r="K37" i="6"/>
  <c r="K38" i="6" s="1"/>
  <c r="H37" i="6"/>
  <c r="H38" i="6" s="1"/>
  <c r="E37" i="6"/>
  <c r="E38" i="6" s="1"/>
  <c r="J10" i="3"/>
  <c r="E29" i="3"/>
  <c r="E26" i="3"/>
  <c r="E23" i="3"/>
  <c r="E20" i="3"/>
  <c r="E17" i="3"/>
  <c r="E14" i="3"/>
  <c r="J9" i="3"/>
  <c r="P71" i="1"/>
  <c r="Q71" i="1" s="1"/>
  <c r="P70" i="1"/>
  <c r="Q70" i="1" s="1"/>
  <c r="P69" i="1"/>
  <c r="Q69" i="1" s="1"/>
  <c r="P68" i="1"/>
  <c r="Q68" i="1" s="1"/>
  <c r="P67" i="1"/>
  <c r="Q67" i="1" s="1"/>
  <c r="P66" i="1"/>
  <c r="Q66" i="1" s="1"/>
  <c r="P65" i="1"/>
  <c r="Q65" i="1" s="1"/>
  <c r="P64" i="1"/>
  <c r="Q64" i="1" s="1"/>
  <c r="P63" i="1"/>
  <c r="Q63" i="1" s="1"/>
  <c r="P62" i="1"/>
  <c r="Q62" i="1" s="1"/>
  <c r="P61" i="1"/>
  <c r="Q61" i="1" s="1"/>
  <c r="P60" i="1"/>
  <c r="Q60" i="1" s="1"/>
  <c r="P59" i="1"/>
  <c r="Q59" i="1" s="1"/>
  <c r="P58" i="1"/>
  <c r="Q58" i="1" s="1"/>
  <c r="P57" i="1"/>
  <c r="Q57" i="1" s="1"/>
  <c r="P56" i="1"/>
  <c r="Q56" i="1" s="1"/>
  <c r="P55" i="1"/>
  <c r="Q55" i="1" s="1"/>
  <c r="P54" i="1"/>
  <c r="Q54" i="1" s="1"/>
  <c r="P53" i="1"/>
  <c r="Q53" i="1" s="1"/>
  <c r="P32" i="1"/>
  <c r="Q32" i="1" s="1"/>
  <c r="P36" i="1"/>
  <c r="Q36" i="1" s="1"/>
  <c r="P52" i="1"/>
  <c r="Q52" i="1" s="1"/>
  <c r="P51" i="1"/>
  <c r="Q51" i="1" s="1"/>
  <c r="P50" i="1"/>
  <c r="Q50" i="1" s="1"/>
  <c r="P34" i="1"/>
  <c r="Q34" i="1" s="1"/>
  <c r="P49" i="1"/>
  <c r="Q49" i="1" s="1"/>
  <c r="P48" i="1"/>
  <c r="Q48" i="1" s="1"/>
  <c r="P47" i="1"/>
  <c r="Q47" i="1" s="1"/>
  <c r="P46" i="1"/>
  <c r="Q46" i="1" s="1"/>
  <c r="P45" i="1"/>
  <c r="Q45" i="1" s="1"/>
  <c r="P44" i="1"/>
  <c r="Q44" i="1" s="1"/>
  <c r="P43" i="1"/>
  <c r="Q43" i="1" s="1"/>
  <c r="P24" i="1"/>
  <c r="Q24" i="1" s="1"/>
  <c r="P42" i="1"/>
  <c r="Q42" i="1" s="1"/>
  <c r="P41" i="1"/>
  <c r="Q41" i="1" s="1"/>
  <c r="P21" i="1"/>
  <c r="Q21" i="1" s="1"/>
  <c r="P40" i="1"/>
  <c r="Q40" i="1" s="1"/>
  <c r="P20" i="1"/>
  <c r="Q20" i="1" s="1"/>
  <c r="P22" i="1"/>
  <c r="Q22" i="1" s="1"/>
  <c r="P39" i="1"/>
  <c r="Q39" i="1" s="1"/>
  <c r="P19" i="1"/>
  <c r="Q19" i="1" s="1"/>
  <c r="P16" i="1"/>
  <c r="Q16" i="1" s="1"/>
  <c r="P38" i="1"/>
  <c r="Q38" i="1" s="1"/>
  <c r="P37" i="1"/>
  <c r="Q37" i="1" s="1"/>
  <c r="P35" i="1"/>
  <c r="Q35" i="1" s="1"/>
  <c r="P33" i="1"/>
  <c r="Q33" i="1" s="1"/>
  <c r="P31" i="1"/>
  <c r="Q31" i="1" s="1"/>
  <c r="P30" i="1"/>
  <c r="Q30" i="1" s="1"/>
  <c r="P29" i="1"/>
  <c r="Q29" i="1" s="1"/>
  <c r="P28" i="1"/>
  <c r="Q28" i="1" s="1"/>
  <c r="P13" i="1"/>
  <c r="Q13" i="1" s="1"/>
  <c r="P27" i="1"/>
  <c r="Q27" i="1" s="1"/>
  <c r="P9" i="1"/>
  <c r="Q9" i="1" s="1"/>
  <c r="P10" i="1"/>
  <c r="Q10" i="1" s="1"/>
  <c r="P8" i="1"/>
  <c r="Q8" i="1" s="1"/>
  <c r="P26" i="1"/>
  <c r="Q26" i="1" s="1"/>
  <c r="P25" i="1"/>
  <c r="Q25" i="1" s="1"/>
  <c r="P23" i="1"/>
  <c r="Q23" i="1" s="1"/>
  <c r="P18" i="1"/>
  <c r="Q18" i="1" s="1"/>
  <c r="P17" i="1"/>
  <c r="Q17" i="1" s="1"/>
  <c r="P15" i="1"/>
  <c r="Q15" i="1" s="1"/>
  <c r="P14" i="1"/>
  <c r="Q14" i="1" s="1"/>
  <c r="P12" i="1"/>
  <c r="Q12" i="1" s="1"/>
  <c r="P11" i="1"/>
  <c r="Q11" i="1" s="1"/>
  <c r="P7" i="1"/>
  <c r="Q7" i="1" s="1"/>
  <c r="P6" i="1"/>
  <c r="Q6" i="1" s="1"/>
  <c r="P5" i="1"/>
  <c r="Q5" i="1" s="1"/>
  <c r="P4" i="1"/>
  <c r="P3" i="1"/>
  <c r="Q3" i="1" s="1"/>
  <c r="P2" i="1"/>
  <c r="Q2" i="1" s="1"/>
  <c r="Q4" i="1" l="1"/>
</calcChain>
</file>

<file path=xl/sharedStrings.xml><?xml version="1.0" encoding="utf-8"?>
<sst xmlns="http://schemas.openxmlformats.org/spreadsheetml/2006/main" count="2381" uniqueCount="353">
  <si>
    <t>Name of students</t>
  </si>
  <si>
    <t>184 english</t>
  </si>
  <si>
    <t>002 hindi</t>
  </si>
  <si>
    <t xml:space="preserve">086(science </t>
  </si>
  <si>
    <t>087 sst</t>
  </si>
  <si>
    <t xml:space="preserve">041 Maths standard </t>
  </si>
  <si>
    <t>Total</t>
  </si>
  <si>
    <t>HARSHITA</t>
  </si>
  <si>
    <t>A2</t>
  </si>
  <si>
    <t>A1</t>
  </si>
  <si>
    <t>KHUSHBOO</t>
  </si>
  <si>
    <t>AKSHIT VERMA</t>
  </si>
  <si>
    <t>B2</t>
  </si>
  <si>
    <t>Manasvi Saxena</t>
  </si>
  <si>
    <t>Sandhya Pal</t>
  </si>
  <si>
    <t>B1</t>
  </si>
  <si>
    <t>YUGRAJ</t>
  </si>
  <si>
    <t>Ankita Negi</t>
  </si>
  <si>
    <t>Yashi Kumari</t>
  </si>
  <si>
    <t>HIVZA</t>
  </si>
  <si>
    <t>Akanksha Bhatt</t>
  </si>
  <si>
    <t>Shivangi Singh Rajpoot</t>
  </si>
  <si>
    <t>HARSHITA DUTT LAKHEDA</t>
  </si>
  <si>
    <t>C1</t>
  </si>
  <si>
    <t>Anju Lata</t>
  </si>
  <si>
    <t>Dakshta Raghav</t>
  </si>
  <si>
    <t>PRADHUM YADAV</t>
  </si>
  <si>
    <t>SHARIKA BI</t>
  </si>
  <si>
    <t>ARYAN</t>
  </si>
  <si>
    <t>RAJ KISHORE</t>
  </si>
  <si>
    <t>Shivam Verma</t>
  </si>
  <si>
    <t>Sneha Chandra</t>
  </si>
  <si>
    <t>Sanchita Singh</t>
  </si>
  <si>
    <t>BHAVNA KUMARI</t>
  </si>
  <si>
    <t>Monu Yadav</t>
  </si>
  <si>
    <t>PRINCE RAJPOOT</t>
  </si>
  <si>
    <t>D1</t>
  </si>
  <si>
    <t>Shweta Tiwari</t>
  </si>
  <si>
    <t>Aman Sharma</t>
  </si>
  <si>
    <t>HARSH YADAV</t>
  </si>
  <si>
    <t>C2</t>
  </si>
  <si>
    <t>Reema Sagar</t>
  </si>
  <si>
    <t>SUDESH KUMAR GAUTAM</t>
  </si>
  <si>
    <t>Shiksha Thapa</t>
  </si>
  <si>
    <t>D2</t>
  </si>
  <si>
    <t>ABDULLA KHAN</t>
  </si>
  <si>
    <t>YASH RAJ SINGH</t>
  </si>
  <si>
    <t>Anmol Kumar</t>
  </si>
  <si>
    <t>OM KUMAR</t>
  </si>
  <si>
    <t>c2</t>
  </si>
  <si>
    <t>ADITYA KAPOOR</t>
  </si>
  <si>
    <t>POORVA</t>
  </si>
  <si>
    <t>PRIYANKA SHARMA</t>
  </si>
  <si>
    <t>VISHAL YADAV</t>
  </si>
  <si>
    <t>Manmendra Singh</t>
  </si>
  <si>
    <t>Srishti Mahalwar</t>
  </si>
  <si>
    <t>VAISHALI SINGH</t>
  </si>
  <si>
    <t>VIKAS YADAV</t>
  </si>
  <si>
    <t>Alim Zakir khan</t>
  </si>
  <si>
    <t>Aman Kumar</t>
  </si>
  <si>
    <t>SANTUSHT SINGH</t>
  </si>
  <si>
    <t>Mohd. Anas</t>
  </si>
  <si>
    <t>Tushar Agri</t>
  </si>
  <si>
    <t>TAMANNA SHARMA</t>
  </si>
  <si>
    <t>Mansi Singh</t>
  </si>
  <si>
    <t>ABHISHEK PRASAD</t>
  </si>
  <si>
    <t>Swati Kumari</t>
  </si>
  <si>
    <t>Vinayak</t>
  </si>
  <si>
    <t>MOHD SUFIYAN KHAN</t>
  </si>
  <si>
    <t>VAIBHAV MAHALWAR</t>
  </si>
  <si>
    <t>MANI KUMARI</t>
  </si>
  <si>
    <t>Harshit Sagar</t>
  </si>
  <si>
    <t>Yash Shrivastava</t>
  </si>
  <si>
    <t>KANAK SINGH</t>
  </si>
  <si>
    <t>Vansh Rastogi</t>
  </si>
  <si>
    <t>KHUSHNUMA</t>
  </si>
  <si>
    <t>Kiran Yadav</t>
  </si>
  <si>
    <t>RAHUL KATARIA</t>
  </si>
  <si>
    <t>YOGESH KUMAR</t>
  </si>
  <si>
    <t>KUMARI SAPNA</t>
  </si>
  <si>
    <t>PAWAN KUMAR</t>
  </si>
  <si>
    <t>Muskan Thapa</t>
  </si>
  <si>
    <t>E</t>
  </si>
  <si>
    <t>KAJAL YADAV</t>
  </si>
  <si>
    <t>Hitesh Singh</t>
  </si>
  <si>
    <t xml:space="preserve">Sandhya </t>
  </si>
  <si>
    <t>Mohd. Rehan</t>
  </si>
  <si>
    <t>Grade</t>
  </si>
  <si>
    <t>%</t>
  </si>
  <si>
    <t>S.NO</t>
  </si>
  <si>
    <t xml:space="preserve"> </t>
  </si>
  <si>
    <t>241 basic</t>
  </si>
  <si>
    <t>Roll No.</t>
  </si>
  <si>
    <t>KENDRIYA VIDYALAYA CRPF RAMPUR, RESULT ANALYSIS CLASS X (2021-22)</t>
  </si>
  <si>
    <t>APPEARED</t>
  </si>
  <si>
    <t>PASSED</t>
  </si>
  <si>
    <t>ABST</t>
  </si>
  <si>
    <t>PASS %</t>
  </si>
  <si>
    <t>0-32.9</t>
  </si>
  <si>
    <t>33-44.9</t>
  </si>
  <si>
    <t>45-59.9</t>
  </si>
  <si>
    <t>60-74.9</t>
  </si>
  <si>
    <t>75-89.9</t>
  </si>
  <si>
    <t>90-100</t>
  </si>
  <si>
    <t>GRADE COUNT</t>
  </si>
  <si>
    <t>NXW</t>
  </si>
  <si>
    <t>PI</t>
  </si>
  <si>
    <t>SUBJECT WISE RESULT</t>
  </si>
  <si>
    <t>CODE</t>
  </si>
  <si>
    <t>SUBJECT</t>
  </si>
  <si>
    <t>0-33</t>
  </si>
  <si>
    <t>33-44</t>
  </si>
  <si>
    <t>45-59</t>
  </si>
  <si>
    <t>60-74</t>
  </si>
  <si>
    <t>75-89</t>
  </si>
  <si>
    <t>MEAN</t>
  </si>
  <si>
    <t>ENGLISH</t>
  </si>
  <si>
    <t>HINDI ELECTIVE</t>
  </si>
  <si>
    <t>S.STUDIES</t>
  </si>
  <si>
    <t>MATHEMATICS STANDARD</t>
  </si>
  <si>
    <t>SCIENCE</t>
  </si>
  <si>
    <t>MATHS BASIC</t>
  </si>
  <si>
    <t xml:space="preserve"> COMP</t>
  </si>
  <si>
    <t>SCHOOL RESULT</t>
  </si>
  <si>
    <t>FAIL AND COMP</t>
  </si>
  <si>
    <t>NAN</t>
  </si>
  <si>
    <t>ENGLISH CORE</t>
  </si>
  <si>
    <t>CHEMISTRY</t>
  </si>
  <si>
    <t>PHYSICAL EDUCATION</t>
  </si>
  <si>
    <t>PHYSICS</t>
  </si>
  <si>
    <t>BUSINESS STUDIES</t>
  </si>
  <si>
    <t>STUDENT WISE RESULT</t>
  </si>
  <si>
    <t>ROLL</t>
  </si>
  <si>
    <t>NAME</t>
  </si>
  <si>
    <t>GRADE</t>
  </si>
  <si>
    <t>TOTAL</t>
  </si>
  <si>
    <t>RESULT</t>
  </si>
  <si>
    <t>M SURENDRA KUMAR GAUTAM</t>
  </si>
  <si>
    <t>-</t>
  </si>
  <si>
    <t>PASS</t>
  </si>
  <si>
    <t xml:space="preserve">02 stusents got compartment in Science and Maths.They wer </t>
  </si>
  <si>
    <t>F ANSHIKA BISHT</t>
  </si>
  <si>
    <t>M DURVESH</t>
  </si>
  <si>
    <t>COMP</t>
  </si>
  <si>
    <t>M ATUL KUMAR</t>
  </si>
  <si>
    <t>M AMREEK SINGH</t>
  </si>
  <si>
    <t>M RACHIT BISHT</t>
  </si>
  <si>
    <t>F NIKITA KUMARI</t>
  </si>
  <si>
    <t>M UMANG KUMAR GAUTAM</t>
  </si>
  <si>
    <t>F SHIVANI</t>
  </si>
  <si>
    <t>F KM KHUSHI RANI</t>
  </si>
  <si>
    <t>F AKSHARA SHARMA</t>
  </si>
  <si>
    <t>F PRACHI RANI</t>
  </si>
  <si>
    <t>M JATIN SHARMA</t>
  </si>
  <si>
    <t>M ASHMIT</t>
  </si>
  <si>
    <t>F ANJU</t>
  </si>
  <si>
    <t>M RAJAT SINGH</t>
  </si>
  <si>
    <t>F TANU BISHT</t>
  </si>
  <si>
    <t>F LAXMI YADAV</t>
  </si>
  <si>
    <t>F ARCHANA YADAV</t>
  </si>
  <si>
    <t>F NIDHI</t>
  </si>
  <si>
    <t>M VISHAL YADAV</t>
  </si>
  <si>
    <t>F ANSHIKA KASHYAP</t>
  </si>
  <si>
    <t>M GAURVANSH SHARMA</t>
  </si>
  <si>
    <t>M DEEPU KISHOR</t>
  </si>
  <si>
    <t>F SHRUTI PATEL</t>
  </si>
  <si>
    <t>M BHASKAR SHARMA</t>
  </si>
  <si>
    <t>M SANDEEP SINGH</t>
  </si>
  <si>
    <t>M HARSH</t>
  </si>
  <si>
    <t>M MUDASSIR SAEED</t>
  </si>
  <si>
    <t>F SHAGUN THAPA</t>
  </si>
  <si>
    <t>M MOHD UVAISH</t>
  </si>
  <si>
    <t>M TAPAN VYAS</t>
  </si>
  <si>
    <t>M MD AMAN KHAN</t>
  </si>
  <si>
    <t>F AANCHAL CHANDRAWAL</t>
  </si>
  <si>
    <t>F ADINA ISMAIL</t>
  </si>
  <si>
    <t>F ALISHA PATHAN</t>
  </si>
  <si>
    <t>F ANJALI YADAV</t>
  </si>
  <si>
    <t>F SALONI</t>
  </si>
  <si>
    <t>F SHIDRATUL MUNTHA</t>
  </si>
  <si>
    <t>F VAISHNAVI PANDEY</t>
  </si>
  <si>
    <t>M ABDUL BASIT</t>
  </si>
  <si>
    <t>M ABHISHEK KUMAR</t>
  </si>
  <si>
    <t>M ABHISHEK SAXENA</t>
  </si>
  <si>
    <t>M AKSHAT SHARMA</t>
  </si>
  <si>
    <t>M AFZAL AHMED</t>
  </si>
  <si>
    <t>M HARSH KARANWAL</t>
  </si>
  <si>
    <t>M MASOOD ALI</t>
  </si>
  <si>
    <t>M MD ADNAN</t>
  </si>
  <si>
    <t>M MOHD AFTAB</t>
  </si>
  <si>
    <t>M NITISH RAJPOOT</t>
  </si>
  <si>
    <t>M RAVI KUMAR</t>
  </si>
  <si>
    <t>M RISHABH KUMAR</t>
  </si>
  <si>
    <t>M SHAILENDRA PRATAP SINGH</t>
  </si>
  <si>
    <t>M SHAMMAZ MIAN</t>
  </si>
  <si>
    <t>M SHIVAM RAJPUT</t>
  </si>
  <si>
    <t>M ZAINUL ABEDEEN</t>
  </si>
  <si>
    <t>M ABDULLAH HUZAIF</t>
  </si>
  <si>
    <t>M ABHISHEK VERMA</t>
  </si>
  <si>
    <t>M HONEY</t>
  </si>
  <si>
    <t>M SATYAM DUBEY</t>
  </si>
  <si>
    <t>M YASHVENDRA SINGH</t>
  </si>
  <si>
    <t>F KRITIKA THAPA</t>
  </si>
  <si>
    <t>M NITESH PAL</t>
  </si>
  <si>
    <t>M VAIBHAV TRIPATHI</t>
  </si>
  <si>
    <t>M VYOMESH YADAV</t>
  </si>
  <si>
    <t>M NISHANT SINGH</t>
  </si>
  <si>
    <t>F NANDINI LODHI</t>
  </si>
  <si>
    <t>M KRISHNA SISODIA</t>
  </si>
  <si>
    <t>M RAMAN KUMAR</t>
  </si>
  <si>
    <t>M ROHAN BAHADUR PARIYAR</t>
  </si>
  <si>
    <t>CS</t>
  </si>
  <si>
    <t>BIOLOGY</t>
  </si>
  <si>
    <t>HINDI</t>
  </si>
  <si>
    <t>MATHS</t>
  </si>
  <si>
    <t>S. No.</t>
  </si>
  <si>
    <t>Roll No</t>
  </si>
  <si>
    <t>Name</t>
  </si>
  <si>
    <t>Subject</t>
  </si>
  <si>
    <t>Marks</t>
  </si>
  <si>
    <t>Grade1</t>
  </si>
  <si>
    <t>Grade2</t>
  </si>
  <si>
    <t>Grade3</t>
  </si>
  <si>
    <t>Result</t>
  </si>
  <si>
    <t>Comp</t>
  </si>
  <si>
    <t>25659438</t>
  </si>
  <si>
    <t>AANCHAL CHANDRAWAL</t>
  </si>
  <si>
    <t>301</t>
  </si>
  <si>
    <t>302</t>
  </si>
  <si>
    <t>042</t>
  </si>
  <si>
    <t>043</t>
  </si>
  <si>
    <t>044</t>
  </si>
  <si>
    <t>048</t>
  </si>
  <si>
    <t>25659439</t>
  </si>
  <si>
    <t>ADINA ISMAIL</t>
  </si>
  <si>
    <t>25659440</t>
  </si>
  <si>
    <t>ALISHA PATHAN</t>
  </si>
  <si>
    <t>25659441</t>
  </si>
  <si>
    <t>ANJALI YADAV</t>
  </si>
  <si>
    <t>25659442</t>
  </si>
  <si>
    <t>KRITIKA THAPA</t>
  </si>
  <si>
    <t>041</t>
  </si>
  <si>
    <t>083</t>
  </si>
  <si>
    <t>25659443</t>
  </si>
  <si>
    <t>SALONI</t>
  </si>
  <si>
    <t>25659444</t>
  </si>
  <si>
    <t>SHIDRATUL MUNTHA</t>
  </si>
  <si>
    <t>25659445</t>
  </si>
  <si>
    <t>VAISHNAVI PANDEY</t>
  </si>
  <si>
    <t>25659446</t>
  </si>
  <si>
    <t>ABDUL BASIT</t>
  </si>
  <si>
    <t>25659447</t>
  </si>
  <si>
    <t>ABDULLAH HUZAIF</t>
  </si>
  <si>
    <t>25659448</t>
  </si>
  <si>
    <t>ABHISHEK KUMAR</t>
  </si>
  <si>
    <t>25659449</t>
  </si>
  <si>
    <t>ABHISHEK SAXENA</t>
  </si>
  <si>
    <t>25659450</t>
  </si>
  <si>
    <t>ABHISHEK VERMA</t>
  </si>
  <si>
    <t>25659451</t>
  </si>
  <si>
    <t>AKSHAT SHARMA</t>
  </si>
  <si>
    <t>25659452</t>
  </si>
  <si>
    <t>AFZAL AHMED</t>
  </si>
  <si>
    <t>25659453</t>
  </si>
  <si>
    <t>HARSH KARANWAL</t>
  </si>
  <si>
    <t>25659454</t>
  </si>
  <si>
    <t>HONEY</t>
  </si>
  <si>
    <t>25659455</t>
  </si>
  <si>
    <t>MASOOD ALI</t>
  </si>
  <si>
    <t>25659456</t>
  </si>
  <si>
    <t>MD ADNAN</t>
  </si>
  <si>
    <t>25659457</t>
  </si>
  <si>
    <t>MOHD AFTAB</t>
  </si>
  <si>
    <t>25659458</t>
  </si>
  <si>
    <t>NITESH PAL</t>
  </si>
  <si>
    <t>25659459</t>
  </si>
  <si>
    <t>NITISH RAJPOOT</t>
  </si>
  <si>
    <t>25659460</t>
  </si>
  <si>
    <t>RAVI KUMAR</t>
  </si>
  <si>
    <t>25659461</t>
  </si>
  <si>
    <t>RISHABH KUMAR</t>
  </si>
  <si>
    <t>25659462</t>
  </si>
  <si>
    <t>SATYAM DUBEY</t>
  </si>
  <si>
    <t>25659463</t>
  </si>
  <si>
    <t>SHAILENDRA PRATAP SINGH</t>
  </si>
  <si>
    <t>25659464</t>
  </si>
  <si>
    <t>SHAMMAZ MIAN</t>
  </si>
  <si>
    <t>25659465</t>
  </si>
  <si>
    <t>SHIVAM RAJPUT</t>
  </si>
  <si>
    <t>25659466</t>
  </si>
  <si>
    <t>TAPAN VYAS</t>
  </si>
  <si>
    <t>25659467</t>
  </si>
  <si>
    <t>VAIBHAV TRIPATHI</t>
  </si>
  <si>
    <t>25659468</t>
  </si>
  <si>
    <t>VYOMESH YADAV</t>
  </si>
  <si>
    <t>25659469</t>
  </si>
  <si>
    <t>YASHVENDRA SINGH</t>
  </si>
  <si>
    <t>25659470</t>
  </si>
  <si>
    <t>ZAINUL ABEDEEN</t>
  </si>
  <si>
    <t>25659506</t>
  </si>
  <si>
    <t>MD  AMAN KHAN</t>
  </si>
  <si>
    <t>COMP 043 041</t>
  </si>
  <si>
    <t>CBSE Result 2022 XII-Commerce, KV Rampur</t>
  </si>
  <si>
    <t>S. 
No.</t>
  </si>
  <si>
    <t>Eng
301</t>
  </si>
  <si>
    <t>Hindi
302</t>
  </si>
  <si>
    <t>Eco.
030</t>
  </si>
  <si>
    <t>BS
054</t>
  </si>
  <si>
    <t>Acc
055</t>
  </si>
  <si>
    <t>P. Edu
048</t>
  </si>
  <si>
    <t>Maths
041</t>
  </si>
  <si>
    <t>Surendra Kumar Gautam</t>
  </si>
  <si>
    <t>Passed</t>
  </si>
  <si>
    <t>Anshika Bisht</t>
  </si>
  <si>
    <t xml:space="preserve">Durvesh </t>
  </si>
  <si>
    <t>Compt.</t>
  </si>
  <si>
    <t xml:space="preserve">Atul Kumar </t>
  </si>
  <si>
    <t xml:space="preserve">Amreek Singh </t>
  </si>
  <si>
    <t xml:space="preserve">Rachit Bisht </t>
  </si>
  <si>
    <t xml:space="preserve">Nishant Singh </t>
  </si>
  <si>
    <t xml:space="preserve">Nikita Kumari </t>
  </si>
  <si>
    <t xml:space="preserve">Umang Kumar Guatam </t>
  </si>
  <si>
    <t xml:space="preserve">Shivani </t>
  </si>
  <si>
    <t xml:space="preserve">Khushi Rani </t>
  </si>
  <si>
    <t xml:space="preserve">Akshara Sharma </t>
  </si>
  <si>
    <t xml:space="preserve">Prachi Rani </t>
  </si>
  <si>
    <t xml:space="preserve">Jatin Sharma </t>
  </si>
  <si>
    <t xml:space="preserve">Asmit Singh </t>
  </si>
  <si>
    <t xml:space="preserve">Anju </t>
  </si>
  <si>
    <t xml:space="preserve">Rajat Singh </t>
  </si>
  <si>
    <t xml:space="preserve">Tanu Bisht </t>
  </si>
  <si>
    <t xml:space="preserve">Nandini Lodhi </t>
  </si>
  <si>
    <t xml:space="preserve">Lakshmi Yadav </t>
  </si>
  <si>
    <t xml:space="preserve">Archana Yadav </t>
  </si>
  <si>
    <t xml:space="preserve">Nidhi Chauhan </t>
  </si>
  <si>
    <t xml:space="preserve">Vishal Yadav </t>
  </si>
  <si>
    <t xml:space="preserve">Anshika Kashyap </t>
  </si>
  <si>
    <t xml:space="preserve">Gaurvansh Sharma </t>
  </si>
  <si>
    <t>Deepu Kishor</t>
  </si>
  <si>
    <t xml:space="preserve">Shruti Patel </t>
  </si>
  <si>
    <t>Krishna Sisodia</t>
  </si>
  <si>
    <t xml:space="preserve">Bhaskar Sharma </t>
  </si>
  <si>
    <t xml:space="preserve">Sandeep Singh </t>
  </si>
  <si>
    <t xml:space="preserve">Raman Kumar </t>
  </si>
  <si>
    <t>Rohan Bahadur Pariyar</t>
  </si>
  <si>
    <t xml:space="preserve">Harsh </t>
  </si>
  <si>
    <t xml:space="preserve">Mudassir Saeed </t>
  </si>
  <si>
    <t xml:space="preserve">Shagun Thapa </t>
  </si>
  <si>
    <t>Mohd Uvaish</t>
  </si>
  <si>
    <t>ACCOUNTANCY</t>
  </si>
  <si>
    <t>B. ST</t>
  </si>
  <si>
    <t>ECONOMICS</t>
  </si>
  <si>
    <t>COMMERCE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</si>
</sst>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9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rgb="FF000000"/>
      <name val="Arial"/>
      <family val="2"/>
    </font>
    <font>
      <b/>
      <sz val="12"/>
      <color theme="1"/>
      <name val="Arial"/>
      <family val="2"/>
      <scheme val="minor"/>
    </font>
    <font>
      <b/>
      <sz val="14"/>
      <color rgb="FF000000"/>
      <name val="Arial"/>
      <family val="2"/>
      <scheme val="minor"/>
    </font>
    <font>
      <b/>
      <sz val="14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9.35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434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1" xfId="0" applyFont="1" applyBorder="1" applyAlignment="1"/>
    <xf numFmtId="0" fontId="0" fillId="0" borderId="1" xfId="0" applyBorder="1" applyAlignment="1">
      <alignment wrapText="1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10" fillId="0" borderId="1" xfId="0" applyFont="1" applyBorder="1" applyAlignment="1"/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wrapText="1"/>
    </xf>
    <xf numFmtId="0" fontId="0" fillId="0" borderId="0" xfId="0" applyAlignment="1">
      <alignment wrapText="1"/>
    </xf>
    <xf numFmtId="0" fontId="16" fillId="2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17" fillId="2" borderId="10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9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49" fontId="9" fillId="3" borderId="1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6" borderId="1" xfId="0" applyNumberFormat="1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/>
    </xf>
    <xf numFmtId="49" fontId="9" fillId="7" borderId="1" xfId="0" applyNumberFormat="1" applyFont="1" applyFill="1" applyBorder="1" applyAlignment="1">
      <alignment horizontal="center" vertical="center"/>
    </xf>
    <xf numFmtId="1" fontId="9" fillId="6" borderId="1" xfId="0" applyNumberFormat="1" applyFont="1" applyFill="1" applyBorder="1" applyAlignment="1">
      <alignment horizontal="center" vertical="center"/>
    </xf>
    <xf numFmtId="49" fontId="9" fillId="6" borderId="14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77"/>
  <sheetViews>
    <sheetView topLeftCell="A34" workbookViewId="0">
      <selection activeCell="Q13" sqref="Q13"/>
    </sheetView>
  </sheetViews>
  <sheetFormatPr defaultColWidth="14.42578125" defaultRowHeight="15" x14ac:dyDescent="0.2"/>
  <cols>
    <col min="1" max="1" width="5.42578125" style="5" customWidth="1"/>
    <col min="2" max="2" width="9.5703125" style="2" customWidth="1"/>
    <col min="3" max="3" width="17.7109375" style="6" customWidth="1"/>
    <col min="4" max="17" width="5.7109375" style="5" customWidth="1"/>
    <col min="18" max="16384" width="14.42578125" style="5"/>
  </cols>
  <sheetData>
    <row r="1" spans="1:17" ht="32.25" customHeight="1" x14ac:dyDescent="0.2">
      <c r="A1" s="4" t="s">
        <v>89</v>
      </c>
      <c r="B1" s="2" t="s">
        <v>92</v>
      </c>
      <c r="C1" s="7" t="s">
        <v>0</v>
      </c>
      <c r="D1" s="3" t="s">
        <v>1</v>
      </c>
      <c r="E1" s="3" t="s">
        <v>87</v>
      </c>
      <c r="F1" s="3" t="s">
        <v>2</v>
      </c>
      <c r="G1" s="3" t="s">
        <v>87</v>
      </c>
      <c r="H1" s="3" t="s">
        <v>91</v>
      </c>
      <c r="I1" s="3" t="s">
        <v>87</v>
      </c>
      <c r="J1" s="3" t="s">
        <v>3</v>
      </c>
      <c r="K1" s="3" t="s">
        <v>87</v>
      </c>
      <c r="L1" s="3" t="s">
        <v>4</v>
      </c>
      <c r="M1" s="3" t="s">
        <v>87</v>
      </c>
      <c r="N1" s="3" t="s">
        <v>5</v>
      </c>
      <c r="O1" s="3" t="s">
        <v>87</v>
      </c>
      <c r="P1" s="3" t="s">
        <v>6</v>
      </c>
      <c r="Q1" s="4" t="s">
        <v>88</v>
      </c>
    </row>
    <row r="2" spans="1:17" s="1" customFormat="1" ht="14.1" customHeight="1" x14ac:dyDescent="0.2">
      <c r="A2" s="9">
        <v>1</v>
      </c>
      <c r="B2" s="2">
        <v>25171733</v>
      </c>
      <c r="C2" s="8" t="s">
        <v>7</v>
      </c>
      <c r="D2" s="2">
        <v>89</v>
      </c>
      <c r="E2" s="2" t="s">
        <v>8</v>
      </c>
      <c r="F2" s="2">
        <v>92</v>
      </c>
      <c r="G2" s="2" t="s">
        <v>9</v>
      </c>
      <c r="H2" s="2"/>
      <c r="I2" s="2"/>
      <c r="J2" s="2">
        <v>96</v>
      </c>
      <c r="K2" s="2" t="s">
        <v>9</v>
      </c>
      <c r="L2" s="2">
        <v>96</v>
      </c>
      <c r="M2" s="2" t="s">
        <v>9</v>
      </c>
      <c r="N2" s="2">
        <v>93</v>
      </c>
      <c r="O2" s="2" t="s">
        <v>9</v>
      </c>
      <c r="P2" s="2">
        <f t="shared" ref="P2:P10" si="0">D2+F2+H2+J2+L2+N2</f>
        <v>466</v>
      </c>
      <c r="Q2" s="2">
        <f t="shared" ref="Q2:Q33" si="1">P2/5</f>
        <v>93.2</v>
      </c>
    </row>
    <row r="3" spans="1:17" ht="14.1" customHeight="1" x14ac:dyDescent="0.2">
      <c r="A3" s="2">
        <v>2</v>
      </c>
      <c r="B3" s="2">
        <v>25171738</v>
      </c>
      <c r="C3" s="8" t="s">
        <v>10</v>
      </c>
      <c r="D3" s="2">
        <v>92</v>
      </c>
      <c r="E3" s="2" t="s">
        <v>9</v>
      </c>
      <c r="F3" s="2">
        <v>94</v>
      </c>
      <c r="G3" s="2" t="s">
        <v>9</v>
      </c>
      <c r="H3" s="2">
        <v>89</v>
      </c>
      <c r="I3" s="2" t="s">
        <v>9</v>
      </c>
      <c r="J3" s="2">
        <v>95</v>
      </c>
      <c r="K3" s="2" t="s">
        <v>9</v>
      </c>
      <c r="L3" s="2">
        <v>96</v>
      </c>
      <c r="M3" s="2" t="s">
        <v>9</v>
      </c>
      <c r="N3" s="2"/>
      <c r="O3" s="2"/>
      <c r="P3" s="2">
        <f t="shared" si="0"/>
        <v>466</v>
      </c>
      <c r="Q3" s="2">
        <f t="shared" si="1"/>
        <v>93.2</v>
      </c>
    </row>
    <row r="4" spans="1:17" ht="14.1" customHeight="1" x14ac:dyDescent="0.2">
      <c r="A4" s="9">
        <v>3</v>
      </c>
      <c r="B4" s="2">
        <v>25171729</v>
      </c>
      <c r="C4" s="8" t="s">
        <v>11</v>
      </c>
      <c r="D4" s="2">
        <v>78</v>
      </c>
      <c r="E4" s="2" t="s">
        <v>12</v>
      </c>
      <c r="F4" s="2">
        <v>91</v>
      </c>
      <c r="G4" s="2" t="s">
        <v>9</v>
      </c>
      <c r="H4" s="2"/>
      <c r="I4" s="2"/>
      <c r="J4" s="2">
        <v>95</v>
      </c>
      <c r="K4" s="2" t="s">
        <v>9</v>
      </c>
      <c r="L4" s="2">
        <v>94</v>
      </c>
      <c r="M4" s="2" t="s">
        <v>9</v>
      </c>
      <c r="N4" s="2">
        <v>98</v>
      </c>
      <c r="O4" s="2" t="s">
        <v>9</v>
      </c>
      <c r="P4" s="2">
        <f t="shared" si="0"/>
        <v>456</v>
      </c>
      <c r="Q4" s="2">
        <f t="shared" si="1"/>
        <v>91.2</v>
      </c>
    </row>
    <row r="5" spans="1:17" ht="14.1" customHeight="1" x14ac:dyDescent="0.2">
      <c r="A5" s="9">
        <v>4</v>
      </c>
      <c r="B5" s="2">
        <v>25171773</v>
      </c>
      <c r="C5" s="8" t="s">
        <v>13</v>
      </c>
      <c r="D5" s="2">
        <v>91</v>
      </c>
      <c r="E5" s="2" t="s">
        <v>8</v>
      </c>
      <c r="F5" s="2">
        <v>91</v>
      </c>
      <c r="G5" s="2" t="s">
        <v>9</v>
      </c>
      <c r="H5" s="2">
        <v>97</v>
      </c>
      <c r="I5" s="2" t="s">
        <v>9</v>
      </c>
      <c r="J5" s="2">
        <v>88</v>
      </c>
      <c r="K5" s="2" t="s">
        <v>8</v>
      </c>
      <c r="L5" s="2">
        <v>87</v>
      </c>
      <c r="M5" s="2" t="s">
        <v>8</v>
      </c>
      <c r="N5" s="2"/>
      <c r="O5" s="2"/>
      <c r="P5" s="2">
        <f t="shared" si="0"/>
        <v>454</v>
      </c>
      <c r="Q5" s="2">
        <f t="shared" si="1"/>
        <v>90.8</v>
      </c>
    </row>
    <row r="6" spans="1:17" ht="14.1" customHeight="1" x14ac:dyDescent="0.2">
      <c r="A6" s="2">
        <v>5</v>
      </c>
      <c r="B6" s="2">
        <v>25171783</v>
      </c>
      <c r="C6" s="8" t="s">
        <v>14</v>
      </c>
      <c r="D6" s="2">
        <v>83</v>
      </c>
      <c r="E6" s="2" t="s">
        <v>15</v>
      </c>
      <c r="F6" s="2">
        <v>92</v>
      </c>
      <c r="G6" s="2" t="s">
        <v>9</v>
      </c>
      <c r="H6" s="2">
        <v>95</v>
      </c>
      <c r="I6" s="2" t="s">
        <v>9</v>
      </c>
      <c r="J6" s="2">
        <v>88</v>
      </c>
      <c r="K6" s="2" t="s">
        <v>8</v>
      </c>
      <c r="L6" s="2">
        <v>90</v>
      </c>
      <c r="M6" s="2" t="s">
        <v>8</v>
      </c>
      <c r="N6" s="2"/>
      <c r="O6" s="2"/>
      <c r="P6" s="2">
        <f t="shared" si="0"/>
        <v>448</v>
      </c>
      <c r="Q6" s="2">
        <f t="shared" si="1"/>
        <v>89.6</v>
      </c>
    </row>
    <row r="7" spans="1:17" ht="14.1" customHeight="1" x14ac:dyDescent="0.2">
      <c r="A7" s="9">
        <v>6</v>
      </c>
      <c r="B7" s="2">
        <v>25171761</v>
      </c>
      <c r="C7" s="8" t="s">
        <v>16</v>
      </c>
      <c r="D7" s="2">
        <v>89</v>
      </c>
      <c r="E7" s="2" t="s">
        <v>8</v>
      </c>
      <c r="F7" s="2">
        <v>92</v>
      </c>
      <c r="G7" s="2" t="s">
        <v>9</v>
      </c>
      <c r="H7" s="2"/>
      <c r="I7" s="2"/>
      <c r="J7" s="2">
        <v>92</v>
      </c>
      <c r="K7" s="2" t="s">
        <v>8</v>
      </c>
      <c r="L7" s="2">
        <v>88</v>
      </c>
      <c r="M7" s="2" t="s">
        <v>8</v>
      </c>
      <c r="N7" s="2">
        <v>86</v>
      </c>
      <c r="O7" s="2" t="s">
        <v>8</v>
      </c>
      <c r="P7" s="2">
        <f t="shared" si="0"/>
        <v>447</v>
      </c>
      <c r="Q7" s="2">
        <f t="shared" si="1"/>
        <v>89.4</v>
      </c>
    </row>
    <row r="8" spans="1:17" ht="14.1" customHeight="1" x14ac:dyDescent="0.2">
      <c r="A8" s="9">
        <v>7</v>
      </c>
      <c r="B8" s="2">
        <v>25171767</v>
      </c>
      <c r="C8" s="8" t="s">
        <v>17</v>
      </c>
      <c r="D8" s="2">
        <v>92</v>
      </c>
      <c r="E8" s="2" t="s">
        <v>9</v>
      </c>
      <c r="F8" s="2">
        <v>93</v>
      </c>
      <c r="G8" s="2" t="s">
        <v>9</v>
      </c>
      <c r="H8" s="2"/>
      <c r="I8" s="2"/>
      <c r="J8" s="2">
        <v>86</v>
      </c>
      <c r="K8" s="2" t="s">
        <v>8</v>
      </c>
      <c r="L8" s="2">
        <v>85</v>
      </c>
      <c r="M8" s="2" t="s">
        <v>15</v>
      </c>
      <c r="N8" s="2">
        <v>85</v>
      </c>
      <c r="O8" s="2" t="s">
        <v>8</v>
      </c>
      <c r="P8" s="2">
        <f t="shared" si="0"/>
        <v>441</v>
      </c>
      <c r="Q8" s="2">
        <f t="shared" si="1"/>
        <v>88.2</v>
      </c>
    </row>
    <row r="9" spans="1:17" ht="14.1" customHeight="1" x14ac:dyDescent="0.2">
      <c r="A9" s="2">
        <v>8</v>
      </c>
      <c r="B9" s="2">
        <v>25171795</v>
      </c>
      <c r="C9" s="8" t="s">
        <v>18</v>
      </c>
      <c r="D9" s="2">
        <v>80</v>
      </c>
      <c r="E9" s="2" t="s">
        <v>12</v>
      </c>
      <c r="F9" s="2">
        <v>93</v>
      </c>
      <c r="G9" s="2" t="s">
        <v>9</v>
      </c>
      <c r="H9" s="2"/>
      <c r="I9" s="2"/>
      <c r="J9" s="2">
        <v>85</v>
      </c>
      <c r="K9" s="2" t="s">
        <v>8</v>
      </c>
      <c r="L9" s="2">
        <v>90</v>
      </c>
      <c r="M9" s="2" t="s">
        <v>8</v>
      </c>
      <c r="N9" s="2">
        <v>88</v>
      </c>
      <c r="O9" s="2" t="s">
        <v>8</v>
      </c>
      <c r="P9" s="2">
        <f t="shared" si="0"/>
        <v>436</v>
      </c>
      <c r="Q9" s="2">
        <f t="shared" si="1"/>
        <v>87.2</v>
      </c>
    </row>
    <row r="10" spans="1:17" ht="14.1" customHeight="1" x14ac:dyDescent="0.2">
      <c r="A10" s="9">
        <v>9</v>
      </c>
      <c r="B10" s="2">
        <v>25171735</v>
      </c>
      <c r="C10" s="8" t="s">
        <v>19</v>
      </c>
      <c r="D10" s="2">
        <v>84</v>
      </c>
      <c r="E10" s="2" t="s">
        <v>15</v>
      </c>
      <c r="F10" s="2">
        <v>87</v>
      </c>
      <c r="G10" s="2" t="s">
        <v>8</v>
      </c>
      <c r="H10" s="2"/>
      <c r="I10" s="2"/>
      <c r="J10" s="2">
        <v>88</v>
      </c>
      <c r="K10" s="2" t="s">
        <v>8</v>
      </c>
      <c r="L10" s="2">
        <v>89</v>
      </c>
      <c r="M10" s="2" t="s">
        <v>8</v>
      </c>
      <c r="N10" s="2">
        <v>79</v>
      </c>
      <c r="O10" s="2" t="s">
        <v>15</v>
      </c>
      <c r="P10" s="2">
        <f t="shared" si="0"/>
        <v>427</v>
      </c>
      <c r="Q10" s="2">
        <f t="shared" si="1"/>
        <v>85.4</v>
      </c>
    </row>
    <row r="11" spans="1:17" ht="14.1" customHeight="1" x14ac:dyDescent="0.2">
      <c r="A11" s="9">
        <v>10</v>
      </c>
      <c r="B11" s="2">
        <v>25171762</v>
      </c>
      <c r="C11" s="8" t="s">
        <v>20</v>
      </c>
      <c r="D11" s="2">
        <v>86</v>
      </c>
      <c r="E11" s="2" t="s">
        <v>15</v>
      </c>
      <c r="F11" s="2">
        <v>83</v>
      </c>
      <c r="G11" s="2" t="s">
        <v>15</v>
      </c>
      <c r="H11" s="2">
        <v>85</v>
      </c>
      <c r="I11" s="2" t="s">
        <v>9</v>
      </c>
      <c r="J11" s="2">
        <v>77</v>
      </c>
      <c r="K11" s="2" t="s">
        <v>15</v>
      </c>
      <c r="L11" s="2">
        <v>91</v>
      </c>
      <c r="M11" s="2" t="s">
        <v>8</v>
      </c>
      <c r="N11" s="2" t="s">
        <v>90</v>
      </c>
      <c r="O11" s="2"/>
      <c r="P11" s="2">
        <f>D11+F11+H11+J11+L11</f>
        <v>422</v>
      </c>
      <c r="Q11" s="2">
        <f t="shared" si="1"/>
        <v>84.4</v>
      </c>
    </row>
    <row r="12" spans="1:17" ht="14.1" customHeight="1" x14ac:dyDescent="0.2">
      <c r="A12" s="2">
        <v>11</v>
      </c>
      <c r="B12" s="2">
        <v>25171786</v>
      </c>
      <c r="C12" s="8" t="s">
        <v>21</v>
      </c>
      <c r="D12" s="2">
        <v>83</v>
      </c>
      <c r="E12" s="2" t="s">
        <v>15</v>
      </c>
      <c r="F12" s="2">
        <v>95</v>
      </c>
      <c r="G12" s="2" t="s">
        <v>9</v>
      </c>
      <c r="H12" s="2">
        <v>84</v>
      </c>
      <c r="I12" s="2" t="s">
        <v>9</v>
      </c>
      <c r="J12" s="2">
        <v>77</v>
      </c>
      <c r="K12" s="2" t="s">
        <v>15</v>
      </c>
      <c r="L12" s="2">
        <v>79</v>
      </c>
      <c r="M12" s="2" t="s">
        <v>12</v>
      </c>
      <c r="N12" s="2"/>
      <c r="O12" s="2"/>
      <c r="P12" s="2">
        <f t="shared" ref="P12:P43" si="2">D12+F12+H12+J12+L12+N12</f>
        <v>418</v>
      </c>
      <c r="Q12" s="2">
        <f t="shared" si="1"/>
        <v>83.6</v>
      </c>
    </row>
    <row r="13" spans="1:17" ht="14.1" customHeight="1" x14ac:dyDescent="0.2">
      <c r="A13" s="9">
        <v>12</v>
      </c>
      <c r="B13" s="2">
        <v>25171734</v>
      </c>
      <c r="C13" s="8" t="s">
        <v>22</v>
      </c>
      <c r="D13" s="2">
        <v>83</v>
      </c>
      <c r="E13" s="2" t="s">
        <v>15</v>
      </c>
      <c r="F13" s="2">
        <v>92</v>
      </c>
      <c r="G13" s="2" t="s">
        <v>9</v>
      </c>
      <c r="H13" s="2"/>
      <c r="I13" s="2"/>
      <c r="J13" s="2">
        <v>87</v>
      </c>
      <c r="K13" s="2" t="s">
        <v>8</v>
      </c>
      <c r="L13" s="2">
        <v>83</v>
      </c>
      <c r="M13" s="2" t="s">
        <v>15</v>
      </c>
      <c r="N13" s="2">
        <v>60</v>
      </c>
      <c r="O13" s="2" t="s">
        <v>23</v>
      </c>
      <c r="P13" s="2">
        <f t="shared" si="2"/>
        <v>405</v>
      </c>
      <c r="Q13" s="2">
        <f t="shared" si="1"/>
        <v>81</v>
      </c>
    </row>
    <row r="14" spans="1:17" ht="14.1" customHeight="1" x14ac:dyDescent="0.2">
      <c r="A14" s="9">
        <v>13</v>
      </c>
      <c r="B14" s="2">
        <v>25171766</v>
      </c>
      <c r="C14" s="8" t="s">
        <v>24</v>
      </c>
      <c r="D14" s="2">
        <v>69</v>
      </c>
      <c r="E14" s="2" t="s">
        <v>23</v>
      </c>
      <c r="F14" s="2">
        <v>93</v>
      </c>
      <c r="G14" s="2" t="s">
        <v>9</v>
      </c>
      <c r="H14" s="2">
        <v>76</v>
      </c>
      <c r="I14" s="2" t="s">
        <v>9</v>
      </c>
      <c r="J14" s="2">
        <v>80</v>
      </c>
      <c r="K14" s="2" t="s">
        <v>15</v>
      </c>
      <c r="L14" s="2">
        <v>77</v>
      </c>
      <c r="M14" s="2" t="s">
        <v>12</v>
      </c>
      <c r="N14" s="2"/>
      <c r="O14" s="2"/>
      <c r="P14" s="2">
        <f t="shared" si="2"/>
        <v>395</v>
      </c>
      <c r="Q14" s="2">
        <f t="shared" si="1"/>
        <v>79</v>
      </c>
    </row>
    <row r="15" spans="1:17" ht="14.1" customHeight="1" x14ac:dyDescent="0.2">
      <c r="A15" s="2">
        <v>14</v>
      </c>
      <c r="B15" s="2">
        <v>25171769</v>
      </c>
      <c r="C15" s="8" t="s">
        <v>25</v>
      </c>
      <c r="D15" s="2">
        <v>81</v>
      </c>
      <c r="E15" s="2" t="s">
        <v>15</v>
      </c>
      <c r="F15" s="2">
        <v>84</v>
      </c>
      <c r="G15" s="2" t="s">
        <v>15</v>
      </c>
      <c r="H15" s="2">
        <v>76</v>
      </c>
      <c r="I15" s="2" t="s">
        <v>9</v>
      </c>
      <c r="J15" s="2">
        <v>70</v>
      </c>
      <c r="K15" s="2" t="s">
        <v>12</v>
      </c>
      <c r="L15" s="2">
        <v>80</v>
      </c>
      <c r="M15" s="2" t="s">
        <v>12</v>
      </c>
      <c r="N15" s="2"/>
      <c r="O15" s="2"/>
      <c r="P15" s="2">
        <f t="shared" si="2"/>
        <v>391</v>
      </c>
      <c r="Q15" s="2">
        <f t="shared" si="1"/>
        <v>78.2</v>
      </c>
    </row>
    <row r="16" spans="1:17" ht="14.1" customHeight="1" x14ac:dyDescent="0.2">
      <c r="A16" s="9">
        <v>15</v>
      </c>
      <c r="B16" s="2">
        <v>25171746</v>
      </c>
      <c r="C16" s="8" t="s">
        <v>26</v>
      </c>
      <c r="D16" s="2">
        <v>77</v>
      </c>
      <c r="E16" s="2" t="s">
        <v>12</v>
      </c>
      <c r="F16" s="2">
        <v>76</v>
      </c>
      <c r="G16" s="2" t="s">
        <v>8</v>
      </c>
      <c r="H16" s="2"/>
      <c r="I16" s="2"/>
      <c r="J16" s="2">
        <v>80</v>
      </c>
      <c r="K16" s="2" t="s">
        <v>15</v>
      </c>
      <c r="L16" s="2">
        <v>76</v>
      </c>
      <c r="M16" s="2" t="s">
        <v>12</v>
      </c>
      <c r="N16" s="2">
        <v>80</v>
      </c>
      <c r="O16" s="2" t="s">
        <v>15</v>
      </c>
      <c r="P16" s="2">
        <f t="shared" si="2"/>
        <v>389</v>
      </c>
      <c r="Q16" s="2">
        <f t="shared" si="1"/>
        <v>77.8</v>
      </c>
    </row>
    <row r="17" spans="1:17" ht="14.1" customHeight="1" x14ac:dyDescent="0.2">
      <c r="A17" s="9">
        <v>16</v>
      </c>
      <c r="B17" s="2">
        <v>25171752</v>
      </c>
      <c r="C17" s="8" t="s">
        <v>27</v>
      </c>
      <c r="D17" s="2">
        <v>72</v>
      </c>
      <c r="E17" s="2" t="s">
        <v>23</v>
      </c>
      <c r="F17" s="2">
        <v>81</v>
      </c>
      <c r="G17" s="2" t="s">
        <v>15</v>
      </c>
      <c r="H17" s="2">
        <v>81</v>
      </c>
      <c r="I17" s="2" t="s">
        <v>9</v>
      </c>
      <c r="J17" s="2">
        <v>78</v>
      </c>
      <c r="K17" s="2" t="s">
        <v>15</v>
      </c>
      <c r="L17" s="2">
        <v>75</v>
      </c>
      <c r="M17" s="2" t="s">
        <v>12</v>
      </c>
      <c r="N17" s="2"/>
      <c r="O17" s="2"/>
      <c r="P17" s="2">
        <f t="shared" si="2"/>
        <v>387</v>
      </c>
      <c r="Q17" s="2">
        <f t="shared" si="1"/>
        <v>77.400000000000006</v>
      </c>
    </row>
    <row r="18" spans="1:17" ht="14.1" customHeight="1" x14ac:dyDescent="0.2">
      <c r="A18" s="2">
        <v>17</v>
      </c>
      <c r="B18" s="2">
        <v>25171750</v>
      </c>
      <c r="C18" s="8" t="s">
        <v>29</v>
      </c>
      <c r="D18" s="2">
        <v>70</v>
      </c>
      <c r="E18" s="2" t="s">
        <v>23</v>
      </c>
      <c r="F18" s="2">
        <v>87</v>
      </c>
      <c r="G18" s="2" t="s">
        <v>8</v>
      </c>
      <c r="H18" s="2">
        <v>74</v>
      </c>
      <c r="I18" s="2" t="s">
        <v>8</v>
      </c>
      <c r="J18" s="2">
        <v>67</v>
      </c>
      <c r="K18" s="2" t="s">
        <v>12</v>
      </c>
      <c r="L18" s="2">
        <v>82</v>
      </c>
      <c r="M18" s="2" t="s">
        <v>15</v>
      </c>
      <c r="N18" s="2"/>
      <c r="O18" s="2"/>
      <c r="P18" s="2">
        <f t="shared" si="2"/>
        <v>380</v>
      </c>
      <c r="Q18" s="2">
        <f t="shared" si="1"/>
        <v>76</v>
      </c>
    </row>
    <row r="19" spans="1:17" ht="14.1" customHeight="1" x14ac:dyDescent="0.2">
      <c r="A19" s="9">
        <v>18</v>
      </c>
      <c r="B19" s="2">
        <v>25171785</v>
      </c>
      <c r="C19" s="8" t="s">
        <v>30</v>
      </c>
      <c r="D19" s="2">
        <v>77</v>
      </c>
      <c r="E19" s="2" t="s">
        <v>12</v>
      </c>
      <c r="F19" s="2">
        <v>79</v>
      </c>
      <c r="G19" s="2" t="s">
        <v>12</v>
      </c>
      <c r="H19" s="2"/>
      <c r="I19" s="2"/>
      <c r="J19" s="2">
        <v>77</v>
      </c>
      <c r="K19" s="2" t="s">
        <v>15</v>
      </c>
      <c r="L19" s="2">
        <v>75</v>
      </c>
      <c r="M19" s="2" t="s">
        <v>12</v>
      </c>
      <c r="N19" s="2">
        <v>64</v>
      </c>
      <c r="O19" s="2" t="s">
        <v>12</v>
      </c>
      <c r="P19" s="2">
        <f t="shared" si="2"/>
        <v>372</v>
      </c>
      <c r="Q19" s="2">
        <f t="shared" si="1"/>
        <v>74.400000000000006</v>
      </c>
    </row>
    <row r="20" spans="1:17" ht="14.1" customHeight="1" x14ac:dyDescent="0.2">
      <c r="A20" s="9">
        <v>19</v>
      </c>
      <c r="B20" s="2">
        <v>25171788</v>
      </c>
      <c r="C20" s="8" t="s">
        <v>31</v>
      </c>
      <c r="D20" s="2">
        <v>80</v>
      </c>
      <c r="E20" s="2" t="s">
        <v>12</v>
      </c>
      <c r="F20" s="2">
        <v>82</v>
      </c>
      <c r="G20" s="2" t="s">
        <v>15</v>
      </c>
      <c r="H20" s="2"/>
      <c r="I20" s="2"/>
      <c r="J20" s="2">
        <v>73</v>
      </c>
      <c r="K20" s="2" t="s">
        <v>15</v>
      </c>
      <c r="L20" s="2">
        <v>70</v>
      </c>
      <c r="M20" s="2" t="s">
        <v>23</v>
      </c>
      <c r="N20" s="2">
        <v>65</v>
      </c>
      <c r="O20" s="2" t="s">
        <v>12</v>
      </c>
      <c r="P20" s="2">
        <f t="shared" si="2"/>
        <v>370</v>
      </c>
      <c r="Q20" s="2">
        <f t="shared" si="1"/>
        <v>74</v>
      </c>
    </row>
    <row r="21" spans="1:17" ht="14.1" customHeight="1" x14ac:dyDescent="0.2">
      <c r="A21" s="2">
        <v>20</v>
      </c>
      <c r="B21" s="2">
        <v>25171781</v>
      </c>
      <c r="C21" s="8" t="s">
        <v>32</v>
      </c>
      <c r="D21" s="2">
        <v>77</v>
      </c>
      <c r="E21" s="2" t="s">
        <v>12</v>
      </c>
      <c r="F21" s="2">
        <v>83</v>
      </c>
      <c r="G21" s="2" t="s">
        <v>15</v>
      </c>
      <c r="H21" s="2"/>
      <c r="I21" s="2"/>
      <c r="J21" s="2">
        <v>66</v>
      </c>
      <c r="K21" s="2" t="s">
        <v>12</v>
      </c>
      <c r="L21" s="2">
        <v>75</v>
      </c>
      <c r="M21" s="2" t="s">
        <v>12</v>
      </c>
      <c r="N21" s="2">
        <v>66</v>
      </c>
      <c r="O21" s="2" t="s">
        <v>12</v>
      </c>
      <c r="P21" s="2">
        <f t="shared" si="2"/>
        <v>367</v>
      </c>
      <c r="Q21" s="2">
        <f t="shared" si="1"/>
        <v>73.400000000000006</v>
      </c>
    </row>
    <row r="22" spans="1:17" ht="14.1" customHeight="1" x14ac:dyDescent="0.2">
      <c r="A22" s="9">
        <v>21</v>
      </c>
      <c r="B22" s="2">
        <v>25171731</v>
      </c>
      <c r="C22" s="8" t="s">
        <v>33</v>
      </c>
      <c r="D22" s="2">
        <v>74</v>
      </c>
      <c r="E22" s="2" t="s">
        <v>23</v>
      </c>
      <c r="F22" s="2">
        <v>79</v>
      </c>
      <c r="G22" s="2" t="s">
        <v>12</v>
      </c>
      <c r="H22" s="2"/>
      <c r="I22" s="2"/>
      <c r="J22" s="2">
        <v>66</v>
      </c>
      <c r="K22" s="2" t="s">
        <v>12</v>
      </c>
      <c r="L22" s="2">
        <v>86</v>
      </c>
      <c r="M22" s="2" t="s">
        <v>15</v>
      </c>
      <c r="N22" s="2">
        <v>61</v>
      </c>
      <c r="O22" s="2" t="s">
        <v>23</v>
      </c>
      <c r="P22" s="2">
        <f t="shared" si="2"/>
        <v>366</v>
      </c>
      <c r="Q22" s="2">
        <f t="shared" si="1"/>
        <v>73.2</v>
      </c>
    </row>
    <row r="23" spans="1:17" ht="14.1" customHeight="1" x14ac:dyDescent="0.2">
      <c r="A23" s="9">
        <v>22</v>
      </c>
      <c r="B23" s="2">
        <v>25171747</v>
      </c>
      <c r="C23" s="8" t="s">
        <v>35</v>
      </c>
      <c r="D23" s="2">
        <v>58</v>
      </c>
      <c r="E23" s="2" t="s">
        <v>36</v>
      </c>
      <c r="F23" s="2">
        <v>74</v>
      </c>
      <c r="G23" s="2" t="s">
        <v>23</v>
      </c>
      <c r="H23" s="2">
        <v>73</v>
      </c>
      <c r="I23" s="2" t="s">
        <v>8</v>
      </c>
      <c r="J23" s="2">
        <v>91</v>
      </c>
      <c r="K23" s="2" t="s">
        <v>8</v>
      </c>
      <c r="L23" s="2">
        <v>67</v>
      </c>
      <c r="M23" s="2" t="s">
        <v>23</v>
      </c>
      <c r="N23" s="2"/>
      <c r="O23" s="2"/>
      <c r="P23" s="2">
        <f t="shared" si="2"/>
        <v>363</v>
      </c>
      <c r="Q23" s="2">
        <f t="shared" si="1"/>
        <v>72.599999999999994</v>
      </c>
    </row>
    <row r="24" spans="1:17" ht="14.1" customHeight="1" x14ac:dyDescent="0.2">
      <c r="A24" s="2">
        <v>23</v>
      </c>
      <c r="B24" s="2">
        <v>25171778</v>
      </c>
      <c r="C24" s="8" t="s">
        <v>34</v>
      </c>
      <c r="D24" s="2">
        <v>77</v>
      </c>
      <c r="E24" s="2" t="s">
        <v>12</v>
      </c>
      <c r="F24" s="2">
        <v>79</v>
      </c>
      <c r="G24" s="2" t="s">
        <v>12</v>
      </c>
      <c r="H24" s="2"/>
      <c r="I24" s="2"/>
      <c r="J24" s="2">
        <v>69</v>
      </c>
      <c r="K24" s="2" t="s">
        <v>12</v>
      </c>
      <c r="L24" s="2">
        <v>66</v>
      </c>
      <c r="M24" s="2" t="s">
        <v>23</v>
      </c>
      <c r="N24" s="2">
        <v>72</v>
      </c>
      <c r="O24" s="2" t="s">
        <v>15</v>
      </c>
      <c r="P24" s="2">
        <f t="shared" si="2"/>
        <v>363</v>
      </c>
      <c r="Q24" s="2">
        <f t="shared" si="1"/>
        <v>72.599999999999994</v>
      </c>
    </row>
    <row r="25" spans="1:17" ht="14.1" customHeight="1" x14ac:dyDescent="0.2">
      <c r="A25" s="9">
        <v>24</v>
      </c>
      <c r="B25" s="2">
        <v>25171787</v>
      </c>
      <c r="C25" s="8" t="s">
        <v>37</v>
      </c>
      <c r="D25" s="2">
        <v>73</v>
      </c>
      <c r="E25" s="2" t="s">
        <v>23</v>
      </c>
      <c r="F25" s="2">
        <v>87</v>
      </c>
      <c r="G25" s="2" t="s">
        <v>8</v>
      </c>
      <c r="H25" s="2">
        <v>62</v>
      </c>
      <c r="I25" s="2" t="s">
        <v>15</v>
      </c>
      <c r="J25" s="2">
        <v>66</v>
      </c>
      <c r="K25" s="2" t="s">
        <v>12</v>
      </c>
      <c r="L25" s="2">
        <v>74</v>
      </c>
      <c r="M25" s="2" t="s">
        <v>12</v>
      </c>
      <c r="N25" s="2"/>
      <c r="O25" s="2"/>
      <c r="P25" s="2">
        <f t="shared" si="2"/>
        <v>362</v>
      </c>
      <c r="Q25" s="2">
        <f t="shared" si="1"/>
        <v>72.400000000000006</v>
      </c>
    </row>
    <row r="26" spans="1:17" ht="14.1" customHeight="1" x14ac:dyDescent="0.2">
      <c r="A26" s="9">
        <v>25</v>
      </c>
      <c r="B26" s="2">
        <v>25171765</v>
      </c>
      <c r="C26" s="8" t="s">
        <v>38</v>
      </c>
      <c r="D26" s="2">
        <v>71</v>
      </c>
      <c r="E26" s="2" t="s">
        <v>23</v>
      </c>
      <c r="F26" s="2">
        <v>83</v>
      </c>
      <c r="G26" s="2" t="s">
        <v>15</v>
      </c>
      <c r="H26" s="2">
        <v>60</v>
      </c>
      <c r="I26" s="2" t="s">
        <v>15</v>
      </c>
      <c r="J26" s="2">
        <v>62</v>
      </c>
      <c r="K26" s="2" t="s">
        <v>23</v>
      </c>
      <c r="L26" s="2">
        <v>80</v>
      </c>
      <c r="M26" s="2" t="s">
        <v>12</v>
      </c>
      <c r="N26" s="2"/>
      <c r="O26" s="2"/>
      <c r="P26" s="2">
        <f t="shared" si="2"/>
        <v>356</v>
      </c>
      <c r="Q26" s="2">
        <f t="shared" si="1"/>
        <v>71.2</v>
      </c>
    </row>
    <row r="27" spans="1:17" ht="14.1" customHeight="1" x14ac:dyDescent="0.2">
      <c r="A27" s="2">
        <v>26</v>
      </c>
      <c r="B27" s="2">
        <v>25171732</v>
      </c>
      <c r="C27" s="8" t="s">
        <v>39</v>
      </c>
      <c r="D27" s="2">
        <v>70</v>
      </c>
      <c r="E27" s="2" t="s">
        <v>23</v>
      </c>
      <c r="F27" s="2">
        <v>80</v>
      </c>
      <c r="G27" s="2" t="s">
        <v>12</v>
      </c>
      <c r="H27" s="2">
        <v>72</v>
      </c>
      <c r="I27" s="2" t="s">
        <v>8</v>
      </c>
      <c r="J27" s="2">
        <v>61</v>
      </c>
      <c r="K27" s="2" t="s">
        <v>23</v>
      </c>
      <c r="L27" s="2">
        <v>62</v>
      </c>
      <c r="M27" s="2" t="s">
        <v>40</v>
      </c>
      <c r="N27" s="2"/>
      <c r="O27" s="2"/>
      <c r="P27" s="2">
        <f t="shared" si="2"/>
        <v>345</v>
      </c>
      <c r="Q27" s="2">
        <f t="shared" si="1"/>
        <v>69</v>
      </c>
    </row>
    <row r="28" spans="1:17" ht="14.1" customHeight="1" x14ac:dyDescent="0.2">
      <c r="A28" s="9">
        <v>27</v>
      </c>
      <c r="B28" s="2">
        <v>25171780</v>
      </c>
      <c r="C28" s="8" t="s">
        <v>41</v>
      </c>
      <c r="D28" s="2">
        <v>77</v>
      </c>
      <c r="E28" s="2" t="s">
        <v>12</v>
      </c>
      <c r="F28" s="2">
        <v>83</v>
      </c>
      <c r="G28" s="2" t="s">
        <v>15</v>
      </c>
      <c r="H28" s="2">
        <v>58</v>
      </c>
      <c r="I28" s="2" t="s">
        <v>15</v>
      </c>
      <c r="J28" s="2">
        <v>57</v>
      </c>
      <c r="K28" s="2" t="s">
        <v>23</v>
      </c>
      <c r="L28" s="2">
        <v>68</v>
      </c>
      <c r="M28" s="2" t="s">
        <v>15</v>
      </c>
      <c r="N28" s="2"/>
      <c r="O28" s="2"/>
      <c r="P28" s="2">
        <f t="shared" si="2"/>
        <v>343</v>
      </c>
      <c r="Q28" s="2">
        <f t="shared" si="1"/>
        <v>68.599999999999994</v>
      </c>
    </row>
    <row r="29" spans="1:17" ht="14.1" customHeight="1" x14ac:dyDescent="0.2">
      <c r="A29" s="9">
        <v>28</v>
      </c>
      <c r="B29" s="2">
        <v>25171753</v>
      </c>
      <c r="C29" s="8" t="s">
        <v>42</v>
      </c>
      <c r="D29" s="2">
        <v>61</v>
      </c>
      <c r="E29" s="2" t="s">
        <v>40</v>
      </c>
      <c r="F29" s="2">
        <v>76</v>
      </c>
      <c r="G29" s="2" t="s">
        <v>12</v>
      </c>
      <c r="H29" s="2">
        <v>59</v>
      </c>
      <c r="I29" s="2" t="s">
        <v>15</v>
      </c>
      <c r="J29" s="2">
        <v>64</v>
      </c>
      <c r="K29" s="2" t="s">
        <v>12</v>
      </c>
      <c r="L29" s="2">
        <v>72</v>
      </c>
      <c r="M29" s="2" t="s">
        <v>23</v>
      </c>
      <c r="N29" s="2"/>
      <c r="O29" s="2"/>
      <c r="P29" s="2">
        <f t="shared" si="2"/>
        <v>332</v>
      </c>
      <c r="Q29" s="2">
        <f t="shared" si="1"/>
        <v>66.400000000000006</v>
      </c>
    </row>
    <row r="30" spans="1:17" ht="14.1" customHeight="1" x14ac:dyDescent="0.2">
      <c r="A30" s="2">
        <v>29</v>
      </c>
      <c r="B30" s="2">
        <v>25171784</v>
      </c>
      <c r="C30" s="8" t="s">
        <v>43</v>
      </c>
      <c r="D30" s="2">
        <v>77</v>
      </c>
      <c r="E30" s="2" t="s">
        <v>44</v>
      </c>
      <c r="F30" s="2">
        <v>77</v>
      </c>
      <c r="G30" s="2" t="s">
        <v>12</v>
      </c>
      <c r="H30" s="2">
        <v>49</v>
      </c>
      <c r="I30" s="2" t="s">
        <v>23</v>
      </c>
      <c r="J30" s="2">
        <v>49</v>
      </c>
      <c r="K30" s="2" t="s">
        <v>40</v>
      </c>
      <c r="L30" s="2">
        <v>76</v>
      </c>
      <c r="M30" s="2" t="s">
        <v>12</v>
      </c>
      <c r="N30" s="2"/>
      <c r="O30" s="2"/>
      <c r="P30" s="2">
        <f t="shared" si="2"/>
        <v>328</v>
      </c>
      <c r="Q30" s="2">
        <f t="shared" si="1"/>
        <v>65.599999999999994</v>
      </c>
    </row>
    <row r="31" spans="1:17" ht="14.1" customHeight="1" x14ac:dyDescent="0.2">
      <c r="A31" s="9">
        <v>30</v>
      </c>
      <c r="B31" s="2">
        <v>25171726</v>
      </c>
      <c r="C31" s="8" t="s">
        <v>45</v>
      </c>
      <c r="D31" s="2">
        <v>65</v>
      </c>
      <c r="E31" s="2" t="s">
        <v>40</v>
      </c>
      <c r="F31" s="2">
        <v>74</v>
      </c>
      <c r="G31" s="2" t="s">
        <v>23</v>
      </c>
      <c r="H31" s="2">
        <v>64</v>
      </c>
      <c r="I31" s="2" t="s">
        <v>8</v>
      </c>
      <c r="J31" s="2">
        <v>56</v>
      </c>
      <c r="K31" s="2" t="s">
        <v>23</v>
      </c>
      <c r="L31" s="2">
        <v>68</v>
      </c>
      <c r="M31" s="2" t="s">
        <v>23</v>
      </c>
      <c r="N31" s="2"/>
      <c r="O31" s="2"/>
      <c r="P31" s="2">
        <f t="shared" si="2"/>
        <v>327</v>
      </c>
      <c r="Q31" s="2">
        <f t="shared" si="1"/>
        <v>65.400000000000006</v>
      </c>
    </row>
    <row r="32" spans="1:17" ht="14.1" customHeight="1" x14ac:dyDescent="0.2">
      <c r="A32" s="9">
        <v>31</v>
      </c>
      <c r="B32" s="2">
        <v>25171759</v>
      </c>
      <c r="C32" s="8" t="s">
        <v>46</v>
      </c>
      <c r="D32" s="2">
        <v>62</v>
      </c>
      <c r="E32" s="2" t="s">
        <v>40</v>
      </c>
      <c r="F32" s="2">
        <v>72</v>
      </c>
      <c r="G32" s="2" t="s">
        <v>23</v>
      </c>
      <c r="H32" s="2"/>
      <c r="I32" s="2"/>
      <c r="J32" s="2">
        <v>57</v>
      </c>
      <c r="K32" s="2" t="s">
        <v>23</v>
      </c>
      <c r="L32" s="2">
        <v>66</v>
      </c>
      <c r="M32" s="2" t="s">
        <v>23</v>
      </c>
      <c r="N32" s="2">
        <v>67</v>
      </c>
      <c r="O32" s="2" t="s">
        <v>12</v>
      </c>
      <c r="P32" s="2">
        <f t="shared" si="2"/>
        <v>324</v>
      </c>
      <c r="Q32" s="2">
        <f t="shared" si="1"/>
        <v>64.8</v>
      </c>
    </row>
    <row r="33" spans="1:17" ht="14.1" customHeight="1" x14ac:dyDescent="0.2">
      <c r="A33" s="2">
        <v>32</v>
      </c>
      <c r="B33" s="2">
        <v>25171768</v>
      </c>
      <c r="C33" s="8" t="s">
        <v>47</v>
      </c>
      <c r="D33" s="2">
        <v>73</v>
      </c>
      <c r="E33" s="2" t="s">
        <v>23</v>
      </c>
      <c r="F33" s="2">
        <v>82</v>
      </c>
      <c r="G33" s="2" t="s">
        <v>15</v>
      </c>
      <c r="H33" s="2">
        <v>47</v>
      </c>
      <c r="I33" s="2" t="s">
        <v>23</v>
      </c>
      <c r="J33" s="2">
        <v>41</v>
      </c>
      <c r="K33" s="2" t="s">
        <v>36</v>
      </c>
      <c r="L33" s="2">
        <v>76</v>
      </c>
      <c r="M33" s="2" t="s">
        <v>12</v>
      </c>
      <c r="N33" s="2"/>
      <c r="O33" s="2"/>
      <c r="P33" s="2">
        <f t="shared" si="2"/>
        <v>319</v>
      </c>
      <c r="Q33" s="2">
        <f t="shared" si="1"/>
        <v>63.8</v>
      </c>
    </row>
    <row r="34" spans="1:17" ht="14.1" customHeight="1" x14ac:dyDescent="0.2">
      <c r="A34" s="9">
        <v>33</v>
      </c>
      <c r="B34" s="2">
        <v>25171743</v>
      </c>
      <c r="C34" s="8" t="s">
        <v>48</v>
      </c>
      <c r="D34" s="2">
        <v>65</v>
      </c>
      <c r="E34" s="2" t="s">
        <v>40</v>
      </c>
      <c r="F34" s="2">
        <v>71</v>
      </c>
      <c r="G34" s="2" t="s">
        <v>23</v>
      </c>
      <c r="H34" s="2"/>
      <c r="I34" s="2"/>
      <c r="J34" s="2">
        <v>63</v>
      </c>
      <c r="K34" s="2" t="s">
        <v>23</v>
      </c>
      <c r="L34" s="2">
        <v>63</v>
      </c>
      <c r="M34" s="2" t="s">
        <v>49</v>
      </c>
      <c r="N34" s="2">
        <v>56</v>
      </c>
      <c r="O34" s="2" t="s">
        <v>23</v>
      </c>
      <c r="P34" s="2">
        <f t="shared" si="2"/>
        <v>318</v>
      </c>
      <c r="Q34" s="2">
        <f t="shared" ref="Q34:Q65" si="3">P34/5</f>
        <v>63.6</v>
      </c>
    </row>
    <row r="35" spans="1:17" ht="14.1" customHeight="1" x14ac:dyDescent="0.2">
      <c r="A35" s="9">
        <v>34</v>
      </c>
      <c r="B35" s="2">
        <v>25171728</v>
      </c>
      <c r="C35" s="8" t="s">
        <v>50</v>
      </c>
      <c r="D35" s="2">
        <v>66</v>
      </c>
      <c r="E35" s="2" t="s">
        <v>40</v>
      </c>
      <c r="F35" s="2">
        <v>70</v>
      </c>
      <c r="G35" s="2" t="s">
        <v>40</v>
      </c>
      <c r="H35" s="2">
        <v>58</v>
      </c>
      <c r="I35" s="2" t="s">
        <v>15</v>
      </c>
      <c r="J35" s="2">
        <v>55</v>
      </c>
      <c r="K35" s="2" t="s">
        <v>40</v>
      </c>
      <c r="L35" s="2">
        <v>68</v>
      </c>
      <c r="M35" s="2" t="s">
        <v>23</v>
      </c>
      <c r="N35" s="2"/>
      <c r="O35" s="2"/>
      <c r="P35" s="2">
        <f t="shared" si="2"/>
        <v>317</v>
      </c>
      <c r="Q35" s="2">
        <f t="shared" si="3"/>
        <v>63.4</v>
      </c>
    </row>
    <row r="36" spans="1:17" ht="14.1" customHeight="1" x14ac:dyDescent="0.2">
      <c r="A36" s="2">
        <v>35</v>
      </c>
      <c r="B36" s="2">
        <v>25171730</v>
      </c>
      <c r="C36" s="8" t="s">
        <v>28</v>
      </c>
      <c r="D36" s="2">
        <v>59</v>
      </c>
      <c r="E36" s="2" t="s">
        <v>36</v>
      </c>
      <c r="F36" s="2">
        <v>85</v>
      </c>
      <c r="G36" s="2" t="s">
        <v>15</v>
      </c>
      <c r="H36" s="2"/>
      <c r="I36" s="2"/>
      <c r="J36" s="2">
        <v>56</v>
      </c>
      <c r="K36" s="2" t="s">
        <v>23</v>
      </c>
      <c r="L36" s="2">
        <v>68</v>
      </c>
      <c r="M36" s="2" t="s">
        <v>23</v>
      </c>
      <c r="N36" s="2">
        <v>57</v>
      </c>
      <c r="O36" s="2" t="s">
        <v>23</v>
      </c>
      <c r="P36" s="2">
        <f t="shared" si="2"/>
        <v>325</v>
      </c>
      <c r="Q36" s="2">
        <f t="shared" si="3"/>
        <v>65</v>
      </c>
    </row>
    <row r="37" spans="1:17" ht="14.1" customHeight="1" x14ac:dyDescent="0.2">
      <c r="A37" s="9">
        <v>36</v>
      </c>
      <c r="B37" s="2">
        <v>25171745</v>
      </c>
      <c r="C37" s="8" t="s">
        <v>51</v>
      </c>
      <c r="D37" s="2">
        <v>60</v>
      </c>
      <c r="E37" s="2" t="s">
        <v>36</v>
      </c>
      <c r="F37" s="2">
        <v>72</v>
      </c>
      <c r="G37" s="2" t="s">
        <v>23</v>
      </c>
      <c r="H37" s="2">
        <v>49</v>
      </c>
      <c r="I37" s="2" t="s">
        <v>23</v>
      </c>
      <c r="J37" s="2">
        <v>57</v>
      </c>
      <c r="K37" s="2" t="s">
        <v>23</v>
      </c>
      <c r="L37" s="2">
        <v>73</v>
      </c>
      <c r="M37" s="2" t="s">
        <v>23</v>
      </c>
      <c r="N37" s="2"/>
      <c r="O37" s="2"/>
      <c r="P37" s="2">
        <f t="shared" si="2"/>
        <v>311</v>
      </c>
      <c r="Q37" s="2">
        <f t="shared" si="3"/>
        <v>62.2</v>
      </c>
    </row>
    <row r="38" spans="1:17" ht="14.1" customHeight="1" x14ac:dyDescent="0.2">
      <c r="A38" s="9">
        <v>37</v>
      </c>
      <c r="B38" s="2">
        <v>25171748</v>
      </c>
      <c r="C38" s="8" t="s">
        <v>52</v>
      </c>
      <c r="D38" s="2">
        <v>67</v>
      </c>
      <c r="E38" s="2" t="s">
        <v>40</v>
      </c>
      <c r="F38" s="2">
        <v>87</v>
      </c>
      <c r="G38" s="2" t="s">
        <v>8</v>
      </c>
      <c r="H38" s="2">
        <v>46</v>
      </c>
      <c r="I38" s="2" t="s">
        <v>23</v>
      </c>
      <c r="J38" s="2">
        <v>42</v>
      </c>
      <c r="K38" s="2" t="s">
        <v>36</v>
      </c>
      <c r="L38" s="2">
        <v>68</v>
      </c>
      <c r="M38" s="2" t="s">
        <v>23</v>
      </c>
      <c r="N38" s="2"/>
      <c r="O38" s="2"/>
      <c r="P38" s="2">
        <f t="shared" si="2"/>
        <v>310</v>
      </c>
      <c r="Q38" s="2">
        <f t="shared" si="3"/>
        <v>62</v>
      </c>
    </row>
    <row r="39" spans="1:17" ht="14.1" customHeight="1" x14ac:dyDescent="0.2">
      <c r="A39" s="2">
        <v>38</v>
      </c>
      <c r="B39" s="2">
        <v>25171758</v>
      </c>
      <c r="C39" s="8" t="s">
        <v>53</v>
      </c>
      <c r="D39" s="2">
        <v>66</v>
      </c>
      <c r="E39" s="2" t="s">
        <v>40</v>
      </c>
      <c r="F39" s="2">
        <v>76</v>
      </c>
      <c r="G39" s="2" t="s">
        <v>12</v>
      </c>
      <c r="H39" s="2">
        <v>50</v>
      </c>
      <c r="I39" s="2" t="s">
        <v>12</v>
      </c>
      <c r="J39" s="2">
        <v>53</v>
      </c>
      <c r="K39" s="2" t="s">
        <v>40</v>
      </c>
      <c r="L39" s="2">
        <v>61</v>
      </c>
      <c r="M39" s="2" t="s">
        <v>40</v>
      </c>
      <c r="N39" s="2"/>
      <c r="O39" s="2"/>
      <c r="P39" s="2">
        <f t="shared" si="2"/>
        <v>306</v>
      </c>
      <c r="Q39" s="2">
        <f t="shared" si="3"/>
        <v>61.2</v>
      </c>
    </row>
    <row r="40" spans="1:17" ht="14.1" customHeight="1" x14ac:dyDescent="0.2">
      <c r="A40" s="9">
        <v>39</v>
      </c>
      <c r="B40" s="2">
        <v>25171774</v>
      </c>
      <c r="C40" s="8" t="s">
        <v>54</v>
      </c>
      <c r="D40" s="2">
        <v>67</v>
      </c>
      <c r="E40" s="2" t="s">
        <v>40</v>
      </c>
      <c r="F40" s="2">
        <v>82</v>
      </c>
      <c r="G40" s="2" t="s">
        <v>15</v>
      </c>
      <c r="H40" s="2">
        <v>49</v>
      </c>
      <c r="I40" s="2" t="s">
        <v>23</v>
      </c>
      <c r="J40" s="2">
        <v>44</v>
      </c>
      <c r="K40" s="2" t="s">
        <v>36</v>
      </c>
      <c r="L40" s="2">
        <v>61</v>
      </c>
      <c r="M40" s="2" t="s">
        <v>40</v>
      </c>
      <c r="N40" s="2"/>
      <c r="O40" s="2"/>
      <c r="P40" s="2">
        <f t="shared" si="2"/>
        <v>303</v>
      </c>
      <c r="Q40" s="2">
        <f t="shared" si="3"/>
        <v>60.6</v>
      </c>
    </row>
    <row r="41" spans="1:17" ht="14.1" customHeight="1" x14ac:dyDescent="0.2">
      <c r="A41" s="9">
        <v>40</v>
      </c>
      <c r="B41" s="2">
        <v>25171789</v>
      </c>
      <c r="C41" s="8" t="s">
        <v>55</v>
      </c>
      <c r="D41" s="2">
        <v>61</v>
      </c>
      <c r="E41" s="2" t="s">
        <v>40</v>
      </c>
      <c r="F41" s="2">
        <v>70</v>
      </c>
      <c r="G41" s="2" t="s">
        <v>40</v>
      </c>
      <c r="H41" s="2">
        <v>52</v>
      </c>
      <c r="I41" s="2" t="s">
        <v>12</v>
      </c>
      <c r="J41" s="2">
        <v>53</v>
      </c>
      <c r="K41" s="2" t="s">
        <v>40</v>
      </c>
      <c r="L41" s="2">
        <v>65</v>
      </c>
      <c r="M41" s="2" t="s">
        <v>40</v>
      </c>
      <c r="N41" s="2"/>
      <c r="O41" s="2"/>
      <c r="P41" s="2">
        <f t="shared" si="2"/>
        <v>301</v>
      </c>
      <c r="Q41" s="2">
        <f t="shared" si="3"/>
        <v>60.2</v>
      </c>
    </row>
    <row r="42" spans="1:17" ht="14.1" customHeight="1" x14ac:dyDescent="0.2">
      <c r="A42" s="2">
        <v>41</v>
      </c>
      <c r="B42" s="2">
        <v>25171756</v>
      </c>
      <c r="C42" s="8" t="s">
        <v>56</v>
      </c>
      <c r="D42" s="2">
        <v>65</v>
      </c>
      <c r="E42" s="2" t="s">
        <v>40</v>
      </c>
      <c r="F42" s="2">
        <v>76</v>
      </c>
      <c r="G42" s="2" t="s">
        <v>12</v>
      </c>
      <c r="H42" s="2">
        <v>39</v>
      </c>
      <c r="I42" s="2" t="s">
        <v>36</v>
      </c>
      <c r="J42" s="2">
        <v>52</v>
      </c>
      <c r="K42" s="2" t="s">
        <v>40</v>
      </c>
      <c r="L42" s="2">
        <v>66</v>
      </c>
      <c r="M42" s="2" t="s">
        <v>23</v>
      </c>
      <c r="N42" s="2"/>
      <c r="O42" s="2"/>
      <c r="P42" s="2">
        <f t="shared" si="2"/>
        <v>298</v>
      </c>
      <c r="Q42" s="2">
        <f t="shared" si="3"/>
        <v>59.6</v>
      </c>
    </row>
    <row r="43" spans="1:17" ht="14.1" customHeight="1" x14ac:dyDescent="0.2">
      <c r="A43" s="9">
        <v>42</v>
      </c>
      <c r="B43" s="2">
        <v>25171757</v>
      </c>
      <c r="C43" s="8" t="s">
        <v>57</v>
      </c>
      <c r="D43" s="2">
        <v>54</v>
      </c>
      <c r="E43" s="2" t="s">
        <v>36</v>
      </c>
      <c r="F43" s="2">
        <v>83</v>
      </c>
      <c r="G43" s="2" t="s">
        <v>15</v>
      </c>
      <c r="H43" s="2">
        <v>47</v>
      </c>
      <c r="I43" s="2" t="s">
        <v>23</v>
      </c>
      <c r="J43" s="2">
        <v>43</v>
      </c>
      <c r="K43" s="2" t="s">
        <v>36</v>
      </c>
      <c r="L43" s="2">
        <v>61</v>
      </c>
      <c r="M43" s="2" t="s">
        <v>40</v>
      </c>
      <c r="N43" s="2"/>
      <c r="O43" s="2"/>
      <c r="P43" s="2">
        <f t="shared" si="2"/>
        <v>288</v>
      </c>
      <c r="Q43" s="2">
        <f t="shared" si="3"/>
        <v>57.6</v>
      </c>
    </row>
    <row r="44" spans="1:17" ht="14.1" customHeight="1" x14ac:dyDescent="0.2">
      <c r="A44" s="9">
        <v>43</v>
      </c>
      <c r="B44" s="2">
        <v>25171763</v>
      </c>
      <c r="C44" s="8" t="s">
        <v>58</v>
      </c>
      <c r="D44" s="2">
        <v>67</v>
      </c>
      <c r="E44" s="2" t="s">
        <v>40</v>
      </c>
      <c r="F44" s="2">
        <v>60</v>
      </c>
      <c r="G44" s="2" t="s">
        <v>36</v>
      </c>
      <c r="H44" s="2">
        <v>51</v>
      </c>
      <c r="I44" s="2" t="s">
        <v>12</v>
      </c>
      <c r="J44" s="2">
        <v>41</v>
      </c>
      <c r="K44" s="2" t="s">
        <v>36</v>
      </c>
      <c r="L44" s="2">
        <v>65</v>
      </c>
      <c r="M44" s="2" t="s">
        <v>40</v>
      </c>
      <c r="N44" s="2"/>
      <c r="O44" s="2"/>
      <c r="P44" s="2">
        <f t="shared" ref="P44:P71" si="4">D44+F44+H44+J44+L44+N44</f>
        <v>284</v>
      </c>
      <c r="Q44" s="2">
        <f t="shared" si="3"/>
        <v>56.8</v>
      </c>
    </row>
    <row r="45" spans="1:17" ht="14.1" customHeight="1" x14ac:dyDescent="0.2">
      <c r="A45" s="2">
        <v>44</v>
      </c>
      <c r="B45" s="2">
        <v>25171764</v>
      </c>
      <c r="C45" s="8" t="s">
        <v>59</v>
      </c>
      <c r="D45" s="2">
        <v>60</v>
      </c>
      <c r="E45" s="2" t="s">
        <v>36</v>
      </c>
      <c r="F45" s="2">
        <v>71</v>
      </c>
      <c r="G45" s="2" t="s">
        <v>23</v>
      </c>
      <c r="H45" s="2">
        <v>35</v>
      </c>
      <c r="I45" s="2" t="s">
        <v>36</v>
      </c>
      <c r="J45" s="2">
        <v>46</v>
      </c>
      <c r="K45" s="2" t="s">
        <v>36</v>
      </c>
      <c r="L45" s="2">
        <v>72</v>
      </c>
      <c r="M45" s="2" t="s">
        <v>23</v>
      </c>
      <c r="N45" s="2"/>
      <c r="O45" s="2"/>
      <c r="P45" s="2">
        <f t="shared" si="4"/>
        <v>284</v>
      </c>
      <c r="Q45" s="2">
        <f t="shared" si="3"/>
        <v>56.8</v>
      </c>
    </row>
    <row r="46" spans="1:17" ht="14.1" customHeight="1" x14ac:dyDescent="0.2">
      <c r="A46" s="9">
        <v>45</v>
      </c>
      <c r="B46" s="2">
        <v>25171751</v>
      </c>
      <c r="C46" s="8" t="s">
        <v>60</v>
      </c>
      <c r="D46" s="2">
        <v>48</v>
      </c>
      <c r="E46" s="2" t="s">
        <v>44</v>
      </c>
      <c r="F46" s="2">
        <v>80</v>
      </c>
      <c r="G46" s="2" t="s">
        <v>12</v>
      </c>
      <c r="H46" s="2">
        <v>46</v>
      </c>
      <c r="I46" s="2" t="s">
        <v>23</v>
      </c>
      <c r="J46" s="2">
        <v>50</v>
      </c>
      <c r="K46" s="2" t="s">
        <v>40</v>
      </c>
      <c r="L46" s="2">
        <v>57</v>
      </c>
      <c r="M46" s="2" t="s">
        <v>36</v>
      </c>
      <c r="N46" s="2"/>
      <c r="O46" s="2"/>
      <c r="P46" s="2">
        <f t="shared" si="4"/>
        <v>281</v>
      </c>
      <c r="Q46" s="2">
        <f t="shared" si="3"/>
        <v>56.2</v>
      </c>
    </row>
    <row r="47" spans="1:17" ht="14.1" customHeight="1" x14ac:dyDescent="0.2">
      <c r="A47" s="9">
        <v>46</v>
      </c>
      <c r="B47" s="2">
        <v>25171776</v>
      </c>
      <c r="C47" s="8" t="s">
        <v>61</v>
      </c>
      <c r="D47" s="2">
        <v>55</v>
      </c>
      <c r="E47" s="2" t="s">
        <v>36</v>
      </c>
      <c r="F47" s="2">
        <v>61</v>
      </c>
      <c r="G47" s="2" t="s">
        <v>36</v>
      </c>
      <c r="H47" s="2">
        <v>56</v>
      </c>
      <c r="I47" s="2" t="s">
        <v>15</v>
      </c>
      <c r="J47" s="2">
        <v>52</v>
      </c>
      <c r="K47" s="2" t="s">
        <v>40</v>
      </c>
      <c r="L47" s="2">
        <v>47</v>
      </c>
      <c r="M47" s="2" t="s">
        <v>44</v>
      </c>
      <c r="N47" s="2"/>
      <c r="O47" s="2"/>
      <c r="P47" s="2">
        <f t="shared" si="4"/>
        <v>271</v>
      </c>
      <c r="Q47" s="2">
        <f t="shared" si="3"/>
        <v>54.2</v>
      </c>
    </row>
    <row r="48" spans="1:17" ht="14.1" customHeight="1" x14ac:dyDescent="0.2">
      <c r="A48" s="2">
        <v>47</v>
      </c>
      <c r="B48" s="2">
        <v>25171791</v>
      </c>
      <c r="C48" s="8" t="s">
        <v>62</v>
      </c>
      <c r="D48" s="2">
        <v>62</v>
      </c>
      <c r="E48" s="2" t="s">
        <v>40</v>
      </c>
      <c r="F48" s="2">
        <v>60</v>
      </c>
      <c r="G48" s="2" t="s">
        <v>36</v>
      </c>
      <c r="H48" s="2">
        <v>42</v>
      </c>
      <c r="I48" s="2" t="s">
        <v>40</v>
      </c>
      <c r="J48" s="2">
        <v>48</v>
      </c>
      <c r="K48" s="2" t="s">
        <v>36</v>
      </c>
      <c r="L48" s="2">
        <v>59</v>
      </c>
      <c r="M48" s="2" t="s">
        <v>40</v>
      </c>
      <c r="N48" s="2"/>
      <c r="O48" s="2"/>
      <c r="P48" s="2">
        <f t="shared" si="4"/>
        <v>271</v>
      </c>
      <c r="Q48" s="2">
        <f t="shared" si="3"/>
        <v>54.2</v>
      </c>
    </row>
    <row r="49" spans="1:17" ht="14.1" customHeight="1" x14ac:dyDescent="0.2">
      <c r="A49" s="9">
        <v>48</v>
      </c>
      <c r="B49" s="2">
        <v>25171754</v>
      </c>
      <c r="C49" s="8" t="s">
        <v>63</v>
      </c>
      <c r="D49" s="2">
        <v>59</v>
      </c>
      <c r="E49" s="2" t="s">
        <v>36</v>
      </c>
      <c r="F49" s="2">
        <v>64</v>
      </c>
      <c r="G49" s="2" t="s">
        <v>40</v>
      </c>
      <c r="H49" s="2">
        <v>48</v>
      </c>
      <c r="I49" s="2" t="s">
        <v>23</v>
      </c>
      <c r="J49" s="2">
        <v>38</v>
      </c>
      <c r="K49" s="2" t="s">
        <v>44</v>
      </c>
      <c r="L49" s="2">
        <v>55</v>
      </c>
      <c r="M49" s="2" t="s">
        <v>44</v>
      </c>
      <c r="N49" s="2"/>
      <c r="O49" s="2"/>
      <c r="P49" s="2">
        <f t="shared" si="4"/>
        <v>264</v>
      </c>
      <c r="Q49" s="2">
        <f t="shared" si="3"/>
        <v>52.8</v>
      </c>
    </row>
    <row r="50" spans="1:17" ht="14.1" customHeight="1" x14ac:dyDescent="0.2">
      <c r="A50" s="9">
        <v>49</v>
      </c>
      <c r="B50" s="2">
        <v>25171727</v>
      </c>
      <c r="C50" s="8" t="s">
        <v>65</v>
      </c>
      <c r="D50" s="2">
        <v>49</v>
      </c>
      <c r="E50" s="2" t="s">
        <v>44</v>
      </c>
      <c r="F50" s="2">
        <v>63</v>
      </c>
      <c r="G50" s="2" t="s">
        <v>36</v>
      </c>
      <c r="H50" s="2">
        <v>46</v>
      </c>
      <c r="I50" s="2" t="s">
        <v>23</v>
      </c>
      <c r="J50" s="2">
        <v>42</v>
      </c>
      <c r="K50" s="2" t="s">
        <v>36</v>
      </c>
      <c r="L50" s="2">
        <v>60</v>
      </c>
      <c r="M50" s="2" t="s">
        <v>40</v>
      </c>
      <c r="N50" s="2"/>
      <c r="O50" s="2"/>
      <c r="P50" s="2">
        <f t="shared" si="4"/>
        <v>260</v>
      </c>
      <c r="Q50" s="2">
        <f t="shared" si="3"/>
        <v>52</v>
      </c>
    </row>
    <row r="51" spans="1:17" ht="14.1" customHeight="1" x14ac:dyDescent="0.2">
      <c r="A51" s="2">
        <v>50</v>
      </c>
      <c r="B51" s="2">
        <v>25171775</v>
      </c>
      <c r="C51" s="8" t="s">
        <v>64</v>
      </c>
      <c r="D51" s="2">
        <v>50</v>
      </c>
      <c r="E51" s="2" t="s">
        <v>44</v>
      </c>
      <c r="F51" s="2">
        <v>77</v>
      </c>
      <c r="G51" s="2" t="s">
        <v>12</v>
      </c>
      <c r="H51" s="2">
        <v>38</v>
      </c>
      <c r="I51" s="2" t="s">
        <v>36</v>
      </c>
      <c r="J51" s="2">
        <v>35</v>
      </c>
      <c r="K51" s="2" t="s">
        <v>44</v>
      </c>
      <c r="L51" s="2">
        <v>60</v>
      </c>
      <c r="M51" s="2" t="s">
        <v>40</v>
      </c>
      <c r="N51" s="2"/>
      <c r="O51" s="2"/>
      <c r="P51" s="2">
        <f t="shared" si="4"/>
        <v>260</v>
      </c>
      <c r="Q51" s="2">
        <f t="shared" si="3"/>
        <v>52</v>
      </c>
    </row>
    <row r="52" spans="1:17" ht="14.1" customHeight="1" x14ac:dyDescent="0.2">
      <c r="A52" s="9">
        <v>51</v>
      </c>
      <c r="B52" s="2">
        <v>25171790</v>
      </c>
      <c r="C52" s="8" t="s">
        <v>66</v>
      </c>
      <c r="D52" s="2">
        <v>58</v>
      </c>
      <c r="E52" s="2" t="s">
        <v>36</v>
      </c>
      <c r="F52" s="2">
        <v>73</v>
      </c>
      <c r="G52" s="2" t="s">
        <v>23</v>
      </c>
      <c r="H52" s="2">
        <v>40</v>
      </c>
      <c r="I52" s="2" t="s">
        <v>40</v>
      </c>
      <c r="J52" s="2">
        <v>41</v>
      </c>
      <c r="K52" s="2" t="s">
        <v>36</v>
      </c>
      <c r="L52" s="2">
        <v>46</v>
      </c>
      <c r="M52" s="2" t="s">
        <v>44</v>
      </c>
      <c r="N52" s="2"/>
      <c r="O52" s="2"/>
      <c r="P52" s="2">
        <f t="shared" si="4"/>
        <v>258</v>
      </c>
      <c r="Q52" s="2">
        <f t="shared" si="3"/>
        <v>51.6</v>
      </c>
    </row>
    <row r="53" spans="1:17" ht="14.1" customHeight="1" x14ac:dyDescent="0.2">
      <c r="A53" s="9">
        <v>52</v>
      </c>
      <c r="B53" s="2">
        <v>251717793</v>
      </c>
      <c r="C53" s="8" t="s">
        <v>67</v>
      </c>
      <c r="D53" s="2">
        <v>57</v>
      </c>
      <c r="E53" s="2" t="s">
        <v>36</v>
      </c>
      <c r="F53" s="2">
        <v>64</v>
      </c>
      <c r="G53" s="2" t="s">
        <v>40</v>
      </c>
      <c r="H53" s="2">
        <v>39</v>
      </c>
      <c r="I53" s="2" t="s">
        <v>36</v>
      </c>
      <c r="J53" s="2">
        <v>39</v>
      </c>
      <c r="K53" s="2" t="s">
        <v>44</v>
      </c>
      <c r="L53" s="2">
        <v>57</v>
      </c>
      <c r="M53" s="2" t="s">
        <v>36</v>
      </c>
      <c r="N53" s="2"/>
      <c r="O53" s="2"/>
      <c r="P53" s="2">
        <f t="shared" si="4"/>
        <v>256</v>
      </c>
      <c r="Q53" s="2">
        <f t="shared" si="3"/>
        <v>51.2</v>
      </c>
    </row>
    <row r="54" spans="1:17" ht="14.1" customHeight="1" x14ac:dyDescent="0.2">
      <c r="A54" s="2">
        <v>53</v>
      </c>
      <c r="B54" s="2">
        <v>25171742</v>
      </c>
      <c r="C54" s="8" t="s">
        <v>68</v>
      </c>
      <c r="D54" s="2">
        <v>48</v>
      </c>
      <c r="E54" s="2" t="s">
        <v>44</v>
      </c>
      <c r="F54" s="2">
        <v>63</v>
      </c>
      <c r="G54" s="2" t="s">
        <v>36</v>
      </c>
      <c r="H54" s="2">
        <v>45</v>
      </c>
      <c r="I54" s="2" t="s">
        <v>23</v>
      </c>
      <c r="J54" s="2">
        <v>36</v>
      </c>
      <c r="K54" s="2" t="s">
        <v>44</v>
      </c>
      <c r="L54" s="2">
        <v>61</v>
      </c>
      <c r="M54" s="2" t="s">
        <v>40</v>
      </c>
      <c r="N54" s="2"/>
      <c r="O54" s="2"/>
      <c r="P54" s="2">
        <f t="shared" si="4"/>
        <v>253</v>
      </c>
      <c r="Q54" s="2">
        <f t="shared" si="3"/>
        <v>50.6</v>
      </c>
    </row>
    <row r="55" spans="1:17" ht="14.1" customHeight="1" x14ac:dyDescent="0.2">
      <c r="A55" s="9">
        <v>54</v>
      </c>
      <c r="B55" s="2">
        <v>25171755</v>
      </c>
      <c r="C55" s="8" t="s">
        <v>69</v>
      </c>
      <c r="D55" s="2">
        <v>48</v>
      </c>
      <c r="E55" s="2" t="s">
        <v>44</v>
      </c>
      <c r="F55" s="2">
        <v>66</v>
      </c>
      <c r="G55" s="2" t="s">
        <v>40</v>
      </c>
      <c r="H55" s="2">
        <v>45</v>
      </c>
      <c r="I55" s="2" t="s">
        <v>23</v>
      </c>
      <c r="J55" s="2">
        <v>39</v>
      </c>
      <c r="K55" s="2" t="s">
        <v>44</v>
      </c>
      <c r="L55" s="2">
        <v>54</v>
      </c>
      <c r="M55" s="2" t="s">
        <v>36</v>
      </c>
      <c r="N55" s="2"/>
      <c r="O55" s="2"/>
      <c r="P55" s="2">
        <f t="shared" si="4"/>
        <v>252</v>
      </c>
      <c r="Q55" s="2">
        <f t="shared" si="3"/>
        <v>50.4</v>
      </c>
    </row>
    <row r="56" spans="1:17" ht="14.1" customHeight="1" x14ac:dyDescent="0.2">
      <c r="A56" s="9">
        <v>55</v>
      </c>
      <c r="B56" s="2">
        <v>25171741</v>
      </c>
      <c r="C56" s="8" t="s">
        <v>70</v>
      </c>
      <c r="D56" s="2">
        <v>56</v>
      </c>
      <c r="E56" s="2" t="s">
        <v>36</v>
      </c>
      <c r="F56" s="2">
        <v>57</v>
      </c>
      <c r="G56" s="2" t="s">
        <v>36</v>
      </c>
      <c r="H56" s="2">
        <v>46</v>
      </c>
      <c r="I56" s="2" t="s">
        <v>23</v>
      </c>
      <c r="J56" s="2">
        <v>42</v>
      </c>
      <c r="K56" s="2" t="s">
        <v>36</v>
      </c>
      <c r="L56" s="2">
        <v>49</v>
      </c>
      <c r="M56" s="2" t="s">
        <v>44</v>
      </c>
      <c r="N56" s="2"/>
      <c r="O56" s="2"/>
      <c r="P56" s="2">
        <f t="shared" si="4"/>
        <v>250</v>
      </c>
      <c r="Q56" s="2">
        <f t="shared" si="3"/>
        <v>50</v>
      </c>
    </row>
    <row r="57" spans="1:17" ht="14.1" customHeight="1" x14ac:dyDescent="0.2">
      <c r="A57" s="2">
        <v>56</v>
      </c>
      <c r="B57" s="2">
        <v>25171770</v>
      </c>
      <c r="C57" s="8" t="s">
        <v>71</v>
      </c>
      <c r="D57" s="2">
        <v>50</v>
      </c>
      <c r="E57" s="2" t="s">
        <v>44</v>
      </c>
      <c r="F57" s="2">
        <v>59</v>
      </c>
      <c r="G57" s="2" t="s">
        <v>36</v>
      </c>
      <c r="H57" s="2">
        <v>46</v>
      </c>
      <c r="I57" s="2" t="s">
        <v>23</v>
      </c>
      <c r="J57" s="2">
        <v>34</v>
      </c>
      <c r="K57" s="2" t="s">
        <v>44</v>
      </c>
      <c r="L57" s="2">
        <v>57</v>
      </c>
      <c r="M57" s="2" t="s">
        <v>36</v>
      </c>
      <c r="N57" s="2"/>
      <c r="O57" s="2"/>
      <c r="P57" s="2">
        <f t="shared" si="4"/>
        <v>246</v>
      </c>
      <c r="Q57" s="2">
        <f t="shared" si="3"/>
        <v>49.2</v>
      </c>
    </row>
    <row r="58" spans="1:17" ht="14.1" customHeight="1" x14ac:dyDescent="0.2">
      <c r="A58" s="9">
        <v>57</v>
      </c>
      <c r="B58" s="2">
        <v>25171794</v>
      </c>
      <c r="C58" s="8" t="s">
        <v>72</v>
      </c>
      <c r="D58" s="2">
        <v>45</v>
      </c>
      <c r="E58" s="2" t="s">
        <v>44</v>
      </c>
      <c r="F58" s="2">
        <v>58</v>
      </c>
      <c r="G58" s="2" t="s">
        <v>36</v>
      </c>
      <c r="H58" s="2">
        <v>38</v>
      </c>
      <c r="I58" s="2" t="s">
        <v>36</v>
      </c>
      <c r="J58" s="2">
        <v>34</v>
      </c>
      <c r="K58" s="2" t="s">
        <v>44</v>
      </c>
      <c r="L58" s="2">
        <v>70</v>
      </c>
      <c r="M58" s="2" t="s">
        <v>23</v>
      </c>
      <c r="N58" s="2"/>
      <c r="O58" s="2"/>
      <c r="P58" s="2">
        <f t="shared" si="4"/>
        <v>245</v>
      </c>
      <c r="Q58" s="2">
        <f t="shared" si="3"/>
        <v>49</v>
      </c>
    </row>
    <row r="59" spans="1:17" ht="14.1" customHeight="1" x14ac:dyDescent="0.2">
      <c r="A59" s="9">
        <v>58</v>
      </c>
      <c r="B59" s="2">
        <v>25171737</v>
      </c>
      <c r="C59" s="8" t="s">
        <v>73</v>
      </c>
      <c r="D59" s="2">
        <v>54</v>
      </c>
      <c r="E59" s="2" t="s">
        <v>36</v>
      </c>
      <c r="F59" s="2">
        <v>51</v>
      </c>
      <c r="G59" s="2" t="s">
        <v>44</v>
      </c>
      <c r="H59" s="2">
        <v>42</v>
      </c>
      <c r="I59" s="2" t="s">
        <v>40</v>
      </c>
      <c r="J59" s="2">
        <v>43</v>
      </c>
      <c r="K59" s="2" t="s">
        <v>36</v>
      </c>
      <c r="L59" s="2">
        <v>54</v>
      </c>
      <c r="M59" s="2" t="s">
        <v>36</v>
      </c>
      <c r="N59" s="2"/>
      <c r="O59" s="2"/>
      <c r="P59" s="2">
        <f t="shared" si="4"/>
        <v>244</v>
      </c>
      <c r="Q59" s="2">
        <f t="shared" si="3"/>
        <v>48.8</v>
      </c>
    </row>
    <row r="60" spans="1:17" ht="14.1" customHeight="1" x14ac:dyDescent="0.2">
      <c r="A60" s="2">
        <v>59</v>
      </c>
      <c r="B60" s="2">
        <v>25171739</v>
      </c>
      <c r="C60" s="8" t="s">
        <v>75</v>
      </c>
      <c r="D60" s="2">
        <v>52</v>
      </c>
      <c r="E60" s="2" t="s">
        <v>36</v>
      </c>
      <c r="F60" s="2">
        <v>54</v>
      </c>
      <c r="G60" s="2" t="s">
        <v>36</v>
      </c>
      <c r="H60" s="2">
        <v>36</v>
      </c>
      <c r="I60" s="2" t="s">
        <v>36</v>
      </c>
      <c r="J60" s="2">
        <v>35</v>
      </c>
      <c r="K60" s="2" t="s">
        <v>44</v>
      </c>
      <c r="L60" s="2">
        <v>56</v>
      </c>
      <c r="M60" s="2" t="s">
        <v>36</v>
      </c>
      <c r="N60" s="2"/>
      <c r="O60" s="2"/>
      <c r="P60" s="2">
        <f t="shared" si="4"/>
        <v>233</v>
      </c>
      <c r="Q60" s="2">
        <f t="shared" si="3"/>
        <v>46.6</v>
      </c>
    </row>
    <row r="61" spans="1:17" ht="14.1" customHeight="1" x14ac:dyDescent="0.2">
      <c r="A61" s="9">
        <v>60</v>
      </c>
      <c r="B61" s="2">
        <v>25171792</v>
      </c>
      <c r="C61" s="8" t="s">
        <v>74</v>
      </c>
      <c r="D61" s="2">
        <v>49</v>
      </c>
      <c r="E61" s="2" t="s">
        <v>44</v>
      </c>
      <c r="F61" s="2">
        <v>55</v>
      </c>
      <c r="G61" s="2" t="s">
        <v>36</v>
      </c>
      <c r="H61" s="2">
        <v>42</v>
      </c>
      <c r="I61" s="2" t="s">
        <v>40</v>
      </c>
      <c r="J61" s="2">
        <v>40</v>
      </c>
      <c r="K61" s="2" t="s">
        <v>36</v>
      </c>
      <c r="L61" s="2">
        <v>47</v>
      </c>
      <c r="M61" s="2" t="s">
        <v>44</v>
      </c>
      <c r="N61" s="2"/>
      <c r="O61" s="2"/>
      <c r="P61" s="2">
        <f t="shared" si="4"/>
        <v>233</v>
      </c>
      <c r="Q61" s="2">
        <f t="shared" si="3"/>
        <v>46.6</v>
      </c>
    </row>
    <row r="62" spans="1:17" ht="14.1" customHeight="1" x14ac:dyDescent="0.2">
      <c r="A62" s="9">
        <v>61</v>
      </c>
      <c r="B62" s="2">
        <v>25171749</v>
      </c>
      <c r="C62" s="8" t="s">
        <v>77</v>
      </c>
      <c r="D62" s="2">
        <v>48</v>
      </c>
      <c r="E62" s="2" t="s">
        <v>44</v>
      </c>
      <c r="F62" s="2">
        <v>65</v>
      </c>
      <c r="G62" s="2" t="s">
        <v>40</v>
      </c>
      <c r="H62" s="2">
        <v>49</v>
      </c>
      <c r="I62" s="2" t="s">
        <v>23</v>
      </c>
      <c r="J62" s="2">
        <v>34</v>
      </c>
      <c r="K62" s="2" t="s">
        <v>44</v>
      </c>
      <c r="L62" s="2">
        <v>36</v>
      </c>
      <c r="M62" s="2" t="s">
        <v>44</v>
      </c>
      <c r="N62" s="2"/>
      <c r="O62" s="2"/>
      <c r="P62" s="2">
        <f t="shared" si="4"/>
        <v>232</v>
      </c>
      <c r="Q62" s="2">
        <f t="shared" si="3"/>
        <v>46.4</v>
      </c>
    </row>
    <row r="63" spans="1:17" ht="14.1" customHeight="1" x14ac:dyDescent="0.2">
      <c r="A63" s="2">
        <v>62</v>
      </c>
      <c r="B63" s="2">
        <v>25171772</v>
      </c>
      <c r="C63" s="8" t="s">
        <v>76</v>
      </c>
      <c r="D63" s="2">
        <v>51</v>
      </c>
      <c r="E63" s="2" t="s">
        <v>44</v>
      </c>
      <c r="F63" s="2">
        <v>60</v>
      </c>
      <c r="G63" s="2" t="s">
        <v>36</v>
      </c>
      <c r="H63" s="2">
        <v>40</v>
      </c>
      <c r="I63" s="2" t="s">
        <v>40</v>
      </c>
      <c r="J63" s="2">
        <v>34</v>
      </c>
      <c r="K63" s="2" t="s">
        <v>44</v>
      </c>
      <c r="L63" s="2">
        <v>47</v>
      </c>
      <c r="M63" s="2" t="s">
        <v>44</v>
      </c>
      <c r="N63" s="2"/>
      <c r="O63" s="2"/>
      <c r="P63" s="2">
        <f t="shared" si="4"/>
        <v>232</v>
      </c>
      <c r="Q63" s="2">
        <f t="shared" si="3"/>
        <v>46.4</v>
      </c>
    </row>
    <row r="64" spans="1:17" ht="14.1" customHeight="1" x14ac:dyDescent="0.2">
      <c r="A64" s="9">
        <v>63</v>
      </c>
      <c r="B64" s="2">
        <v>25171760</v>
      </c>
      <c r="C64" s="8" t="s">
        <v>78</v>
      </c>
      <c r="D64" s="2">
        <v>49</v>
      </c>
      <c r="E64" s="2" t="s">
        <v>44</v>
      </c>
      <c r="F64" s="2">
        <v>55</v>
      </c>
      <c r="G64" s="2" t="s">
        <v>36</v>
      </c>
      <c r="H64" s="2">
        <v>49</v>
      </c>
      <c r="I64" s="2" t="s">
        <v>23</v>
      </c>
      <c r="J64" s="2">
        <v>34</v>
      </c>
      <c r="K64" s="2" t="s">
        <v>44</v>
      </c>
      <c r="L64" s="2">
        <v>43</v>
      </c>
      <c r="M64" s="2" t="s">
        <v>44</v>
      </c>
      <c r="N64" s="2"/>
      <c r="O64" s="2"/>
      <c r="P64" s="2">
        <f t="shared" si="4"/>
        <v>230</v>
      </c>
      <c r="Q64" s="2">
        <f t="shared" si="3"/>
        <v>46</v>
      </c>
    </row>
    <row r="65" spans="1:17" ht="14.1" customHeight="1" x14ac:dyDescent="0.2">
      <c r="A65" s="9">
        <v>64</v>
      </c>
      <c r="B65" s="2">
        <v>25171740</v>
      </c>
      <c r="C65" s="8" t="s">
        <v>79</v>
      </c>
      <c r="D65" s="2">
        <v>49</v>
      </c>
      <c r="E65" s="2" t="s">
        <v>44</v>
      </c>
      <c r="F65" s="2">
        <v>55</v>
      </c>
      <c r="G65" s="2" t="s">
        <v>36</v>
      </c>
      <c r="H65" s="2">
        <v>47</v>
      </c>
      <c r="I65" s="2" t="s">
        <v>23</v>
      </c>
      <c r="J65" s="2">
        <v>36</v>
      </c>
      <c r="K65" s="2" t="s">
        <v>44</v>
      </c>
      <c r="L65" s="2">
        <v>40</v>
      </c>
      <c r="M65" s="2" t="s">
        <v>44</v>
      </c>
      <c r="N65" s="2"/>
      <c r="O65" s="2"/>
      <c r="P65" s="2">
        <f t="shared" si="4"/>
        <v>227</v>
      </c>
      <c r="Q65" s="2">
        <f t="shared" si="3"/>
        <v>45.4</v>
      </c>
    </row>
    <row r="66" spans="1:17" ht="14.1" customHeight="1" x14ac:dyDescent="0.2">
      <c r="A66" s="2">
        <v>65</v>
      </c>
      <c r="B66" s="2">
        <v>25171744</v>
      </c>
      <c r="C66" s="8" t="s">
        <v>80</v>
      </c>
      <c r="D66" s="2">
        <v>46</v>
      </c>
      <c r="E66" s="2" t="s">
        <v>44</v>
      </c>
      <c r="F66" s="2">
        <v>47</v>
      </c>
      <c r="G66" s="2" t="s">
        <v>44</v>
      </c>
      <c r="H66" s="2">
        <v>37</v>
      </c>
      <c r="I66" s="2" t="s">
        <v>36</v>
      </c>
      <c r="J66" s="2">
        <v>33</v>
      </c>
      <c r="K66" s="2" t="s">
        <v>44</v>
      </c>
      <c r="L66" s="2">
        <v>48</v>
      </c>
      <c r="M66" s="2" t="s">
        <v>44</v>
      </c>
      <c r="N66" s="2"/>
      <c r="O66" s="2"/>
      <c r="P66" s="2">
        <f t="shared" si="4"/>
        <v>211</v>
      </c>
      <c r="Q66" s="2">
        <f t="shared" ref="Q66:Q71" si="5">P66/5</f>
        <v>42.2</v>
      </c>
    </row>
    <row r="67" spans="1:17" ht="14.1" customHeight="1" x14ac:dyDescent="0.2">
      <c r="A67" s="9">
        <v>66</v>
      </c>
      <c r="B67" s="2">
        <v>25171779</v>
      </c>
      <c r="C67" s="8" t="s">
        <v>81</v>
      </c>
      <c r="D67" s="2">
        <v>57</v>
      </c>
      <c r="E67" s="2" t="s">
        <v>36</v>
      </c>
      <c r="F67" s="2">
        <v>49</v>
      </c>
      <c r="G67" s="2" t="s">
        <v>44</v>
      </c>
      <c r="H67" s="2">
        <v>27</v>
      </c>
      <c r="I67" s="2" t="s">
        <v>82</v>
      </c>
      <c r="J67" s="2">
        <v>26</v>
      </c>
      <c r="K67" s="2" t="s">
        <v>82</v>
      </c>
      <c r="L67" s="2">
        <v>42</v>
      </c>
      <c r="M67" s="2" t="s">
        <v>44</v>
      </c>
      <c r="N67" s="2"/>
      <c r="O67" s="2"/>
      <c r="P67" s="2">
        <f t="shared" si="4"/>
        <v>201</v>
      </c>
      <c r="Q67" s="2">
        <f t="shared" si="5"/>
        <v>40.200000000000003</v>
      </c>
    </row>
    <row r="68" spans="1:17" ht="14.1" customHeight="1" x14ac:dyDescent="0.2">
      <c r="A68" s="9">
        <v>67</v>
      </c>
      <c r="B68" s="2">
        <v>25171736</v>
      </c>
      <c r="C68" s="8" t="s">
        <v>83</v>
      </c>
      <c r="D68" s="2">
        <v>42</v>
      </c>
      <c r="E68" s="2" t="s">
        <v>44</v>
      </c>
      <c r="F68" s="2">
        <v>47</v>
      </c>
      <c r="G68" s="2" t="s">
        <v>44</v>
      </c>
      <c r="H68" s="2">
        <v>27</v>
      </c>
      <c r="I68" s="2" t="s">
        <v>82</v>
      </c>
      <c r="J68" s="2">
        <v>33</v>
      </c>
      <c r="K68" s="2" t="s">
        <v>44</v>
      </c>
      <c r="L68" s="2">
        <v>47</v>
      </c>
      <c r="M68" s="2" t="s">
        <v>44</v>
      </c>
      <c r="N68" s="2"/>
      <c r="O68" s="2"/>
      <c r="P68" s="2">
        <f t="shared" si="4"/>
        <v>196</v>
      </c>
      <c r="Q68" s="2">
        <f t="shared" si="5"/>
        <v>39.200000000000003</v>
      </c>
    </row>
    <row r="69" spans="1:17" ht="14.1" customHeight="1" x14ac:dyDescent="0.2">
      <c r="A69" s="2">
        <v>68</v>
      </c>
      <c r="B69" s="2">
        <v>25171771</v>
      </c>
      <c r="C69" s="8" t="s">
        <v>84</v>
      </c>
      <c r="D69" s="2">
        <v>49</v>
      </c>
      <c r="E69" s="2" t="s">
        <v>44</v>
      </c>
      <c r="F69" s="2">
        <v>53</v>
      </c>
      <c r="G69" s="2" t="s">
        <v>44</v>
      </c>
      <c r="H69" s="2">
        <v>33</v>
      </c>
      <c r="I69" s="2" t="s">
        <v>44</v>
      </c>
      <c r="J69" s="2">
        <v>24</v>
      </c>
      <c r="K69" s="2" t="s">
        <v>82</v>
      </c>
      <c r="L69" s="2">
        <v>35</v>
      </c>
      <c r="M69" s="2" t="s">
        <v>44</v>
      </c>
      <c r="N69" s="2"/>
      <c r="O69" s="2"/>
      <c r="P69" s="2">
        <f t="shared" si="4"/>
        <v>194</v>
      </c>
      <c r="Q69" s="2">
        <f t="shared" si="5"/>
        <v>38.799999999999997</v>
      </c>
    </row>
    <row r="70" spans="1:17" ht="14.1" customHeight="1" x14ac:dyDescent="0.2">
      <c r="A70" s="9">
        <v>69</v>
      </c>
      <c r="B70" s="2">
        <v>25171782</v>
      </c>
      <c r="C70" s="8" t="s">
        <v>85</v>
      </c>
      <c r="D70" s="2">
        <v>44</v>
      </c>
      <c r="E70" s="2" t="s">
        <v>44</v>
      </c>
      <c r="F70" s="2">
        <v>49</v>
      </c>
      <c r="G70" s="2" t="s">
        <v>44</v>
      </c>
      <c r="H70" s="2">
        <v>24</v>
      </c>
      <c r="I70" s="2" t="s">
        <v>82</v>
      </c>
      <c r="J70" s="2">
        <v>33</v>
      </c>
      <c r="K70" s="2" t="s">
        <v>44</v>
      </c>
      <c r="L70" s="2">
        <v>43</v>
      </c>
      <c r="M70" s="2" t="s">
        <v>44</v>
      </c>
      <c r="N70" s="2"/>
      <c r="O70" s="2"/>
      <c r="P70" s="2">
        <f t="shared" si="4"/>
        <v>193</v>
      </c>
      <c r="Q70" s="2">
        <f t="shared" si="5"/>
        <v>38.6</v>
      </c>
    </row>
    <row r="71" spans="1:17" ht="14.1" customHeight="1" x14ac:dyDescent="0.2">
      <c r="A71" s="9">
        <v>70</v>
      </c>
      <c r="B71" s="2">
        <v>25171777</v>
      </c>
      <c r="C71" s="8" t="s">
        <v>86</v>
      </c>
      <c r="D71" s="2">
        <v>47</v>
      </c>
      <c r="E71" s="2" t="s">
        <v>44</v>
      </c>
      <c r="F71" s="2">
        <v>48</v>
      </c>
      <c r="G71" s="2" t="s">
        <v>44</v>
      </c>
      <c r="H71" s="2">
        <v>28</v>
      </c>
      <c r="I71" s="2" t="s">
        <v>82</v>
      </c>
      <c r="J71" s="2">
        <v>22</v>
      </c>
      <c r="K71" s="2" t="s">
        <v>82</v>
      </c>
      <c r="L71" s="2">
        <v>35</v>
      </c>
      <c r="M71" s="2" t="s">
        <v>44</v>
      </c>
      <c r="N71" s="2"/>
      <c r="O71" s="2"/>
      <c r="P71" s="2">
        <f t="shared" si="4"/>
        <v>180</v>
      </c>
      <c r="Q71" s="2">
        <f t="shared" si="5"/>
        <v>36</v>
      </c>
    </row>
    <row r="72" spans="1:17" x14ac:dyDescent="0.2">
      <c r="B72" s="5"/>
    </row>
    <row r="73" spans="1:17" x14ac:dyDescent="0.2">
      <c r="B73" s="5"/>
    </row>
    <row r="74" spans="1:17" x14ac:dyDescent="0.2">
      <c r="B74" s="5"/>
    </row>
    <row r="75" spans="1:17" x14ac:dyDescent="0.2">
      <c r="B75" s="5"/>
    </row>
    <row r="76" spans="1:17" x14ac:dyDescent="0.2">
      <c r="B76" s="5"/>
    </row>
    <row r="77" spans="1:17" x14ac:dyDescent="0.2">
      <c r="B77" s="5"/>
    </row>
    <row r="78" spans="1:17" x14ac:dyDescent="0.2">
      <c r="B78" s="5"/>
    </row>
    <row r="79" spans="1:17" x14ac:dyDescent="0.2">
      <c r="B79" s="5"/>
    </row>
    <row r="80" spans="1:17" x14ac:dyDescent="0.2">
      <c r="B80" s="5"/>
    </row>
    <row r="81" spans="2:2" x14ac:dyDescent="0.2">
      <c r="B81" s="5"/>
    </row>
    <row r="82" spans="2:2" x14ac:dyDescent="0.2">
      <c r="B82" s="5"/>
    </row>
    <row r="83" spans="2:2" x14ac:dyDescent="0.2">
      <c r="B83" s="5"/>
    </row>
    <row r="84" spans="2:2" x14ac:dyDescent="0.2">
      <c r="B84" s="5"/>
    </row>
    <row r="85" spans="2:2" x14ac:dyDescent="0.2">
      <c r="B85" s="5"/>
    </row>
    <row r="86" spans="2:2" x14ac:dyDescent="0.2">
      <c r="B86" s="5"/>
    </row>
    <row r="87" spans="2:2" x14ac:dyDescent="0.2">
      <c r="B87" s="5"/>
    </row>
    <row r="88" spans="2:2" x14ac:dyDescent="0.2">
      <c r="B88" s="5"/>
    </row>
    <row r="89" spans="2:2" x14ac:dyDescent="0.2">
      <c r="B89" s="5"/>
    </row>
    <row r="90" spans="2:2" x14ac:dyDescent="0.2">
      <c r="B90" s="5"/>
    </row>
    <row r="91" spans="2:2" x14ac:dyDescent="0.2">
      <c r="B91" s="5"/>
    </row>
    <row r="92" spans="2:2" x14ac:dyDescent="0.2">
      <c r="B92" s="5"/>
    </row>
    <row r="93" spans="2:2" x14ac:dyDescent="0.2">
      <c r="B93" s="5"/>
    </row>
    <row r="94" spans="2:2" x14ac:dyDescent="0.2">
      <c r="B94" s="5"/>
    </row>
    <row r="95" spans="2:2" x14ac:dyDescent="0.2">
      <c r="B95" s="5"/>
    </row>
    <row r="96" spans="2:2" x14ac:dyDescent="0.2">
      <c r="B96" s="5"/>
    </row>
    <row r="97" spans="2:2" x14ac:dyDescent="0.2">
      <c r="B97" s="5"/>
    </row>
    <row r="98" spans="2:2" x14ac:dyDescent="0.2">
      <c r="B98" s="5"/>
    </row>
    <row r="99" spans="2:2" x14ac:dyDescent="0.2">
      <c r="B99" s="5"/>
    </row>
    <row r="100" spans="2:2" x14ac:dyDescent="0.2">
      <c r="B100" s="5"/>
    </row>
    <row r="101" spans="2:2" x14ac:dyDescent="0.2">
      <c r="B101" s="5"/>
    </row>
    <row r="102" spans="2:2" x14ac:dyDescent="0.2">
      <c r="B102" s="5"/>
    </row>
    <row r="103" spans="2:2" x14ac:dyDescent="0.2">
      <c r="B103" s="5"/>
    </row>
    <row r="104" spans="2:2" x14ac:dyDescent="0.2">
      <c r="B104" s="5"/>
    </row>
    <row r="105" spans="2:2" x14ac:dyDescent="0.2">
      <c r="B105" s="5"/>
    </row>
    <row r="106" spans="2:2" x14ac:dyDescent="0.2">
      <c r="B106" s="5"/>
    </row>
    <row r="107" spans="2:2" x14ac:dyDescent="0.2">
      <c r="B107" s="5"/>
    </row>
    <row r="108" spans="2:2" x14ac:dyDescent="0.2">
      <c r="B108" s="5"/>
    </row>
    <row r="109" spans="2:2" x14ac:dyDescent="0.2">
      <c r="B109" s="5"/>
    </row>
    <row r="110" spans="2:2" x14ac:dyDescent="0.2">
      <c r="B110" s="5"/>
    </row>
    <row r="111" spans="2:2" x14ac:dyDescent="0.2">
      <c r="B111" s="5"/>
    </row>
    <row r="112" spans="2:2" x14ac:dyDescent="0.2">
      <c r="B112" s="5"/>
    </row>
    <row r="113" spans="2:2" x14ac:dyDescent="0.2">
      <c r="B113" s="5"/>
    </row>
    <row r="114" spans="2:2" x14ac:dyDescent="0.2">
      <c r="B114" s="5"/>
    </row>
    <row r="115" spans="2:2" x14ac:dyDescent="0.2">
      <c r="B115" s="5"/>
    </row>
    <row r="116" spans="2:2" x14ac:dyDescent="0.2">
      <c r="B116" s="5"/>
    </row>
    <row r="117" spans="2:2" x14ac:dyDescent="0.2">
      <c r="B117" s="5"/>
    </row>
    <row r="118" spans="2:2" x14ac:dyDescent="0.2">
      <c r="B118" s="5"/>
    </row>
    <row r="119" spans="2:2" x14ac:dyDescent="0.2">
      <c r="B119" s="5"/>
    </row>
    <row r="120" spans="2:2" x14ac:dyDescent="0.2">
      <c r="B120" s="5"/>
    </row>
    <row r="121" spans="2:2" x14ac:dyDescent="0.2">
      <c r="B121" s="5"/>
    </row>
    <row r="122" spans="2:2" x14ac:dyDescent="0.2">
      <c r="B122" s="5"/>
    </row>
    <row r="123" spans="2:2" x14ac:dyDescent="0.2">
      <c r="B123" s="5"/>
    </row>
    <row r="124" spans="2:2" x14ac:dyDescent="0.2">
      <c r="B124" s="5"/>
    </row>
    <row r="125" spans="2:2" x14ac:dyDescent="0.2">
      <c r="B125" s="5"/>
    </row>
    <row r="126" spans="2:2" x14ac:dyDescent="0.2">
      <c r="B126" s="5"/>
    </row>
    <row r="127" spans="2:2" x14ac:dyDescent="0.2">
      <c r="B127" s="5"/>
    </row>
    <row r="128" spans="2:2" x14ac:dyDescent="0.2">
      <c r="B128" s="5"/>
    </row>
    <row r="129" spans="2:2" x14ac:dyDescent="0.2">
      <c r="B129" s="5"/>
    </row>
    <row r="130" spans="2:2" x14ac:dyDescent="0.2">
      <c r="B130" s="5"/>
    </row>
    <row r="131" spans="2:2" x14ac:dyDescent="0.2">
      <c r="B131" s="5"/>
    </row>
    <row r="132" spans="2:2" x14ac:dyDescent="0.2">
      <c r="B132" s="5"/>
    </row>
    <row r="133" spans="2:2" x14ac:dyDescent="0.2">
      <c r="B133" s="5"/>
    </row>
    <row r="134" spans="2:2" x14ac:dyDescent="0.2">
      <c r="B134" s="5"/>
    </row>
    <row r="135" spans="2:2" x14ac:dyDescent="0.2">
      <c r="B135" s="5"/>
    </row>
    <row r="136" spans="2:2" x14ac:dyDescent="0.2">
      <c r="B136" s="5"/>
    </row>
    <row r="137" spans="2:2" x14ac:dyDescent="0.2">
      <c r="B137" s="5"/>
    </row>
    <row r="138" spans="2:2" x14ac:dyDescent="0.2">
      <c r="B138" s="5"/>
    </row>
    <row r="139" spans="2:2" x14ac:dyDescent="0.2">
      <c r="B139" s="5"/>
    </row>
    <row r="140" spans="2:2" x14ac:dyDescent="0.2">
      <c r="B140" s="5"/>
    </row>
    <row r="141" spans="2:2" x14ac:dyDescent="0.2">
      <c r="B141" s="5"/>
    </row>
    <row r="142" spans="2:2" x14ac:dyDescent="0.2">
      <c r="B142" s="5"/>
    </row>
    <row r="143" spans="2:2" x14ac:dyDescent="0.2">
      <c r="B143" s="5"/>
    </row>
    <row r="144" spans="2:2" x14ac:dyDescent="0.2">
      <c r="B144" s="5"/>
    </row>
    <row r="145" spans="2:2" x14ac:dyDescent="0.2">
      <c r="B145" s="5"/>
    </row>
    <row r="146" spans="2:2" x14ac:dyDescent="0.2">
      <c r="B146" s="5"/>
    </row>
    <row r="147" spans="2:2" x14ac:dyDescent="0.2">
      <c r="B147" s="5"/>
    </row>
    <row r="148" spans="2:2" x14ac:dyDescent="0.2">
      <c r="B148" s="5"/>
    </row>
    <row r="149" spans="2:2" x14ac:dyDescent="0.2">
      <c r="B149" s="5"/>
    </row>
    <row r="150" spans="2:2" x14ac:dyDescent="0.2">
      <c r="B150" s="5"/>
    </row>
    <row r="151" spans="2:2" x14ac:dyDescent="0.2">
      <c r="B151" s="5"/>
    </row>
    <row r="152" spans="2:2" x14ac:dyDescent="0.2">
      <c r="B152" s="5"/>
    </row>
    <row r="153" spans="2:2" x14ac:dyDescent="0.2">
      <c r="B153" s="5"/>
    </row>
    <row r="154" spans="2:2" x14ac:dyDescent="0.2">
      <c r="B154" s="5"/>
    </row>
    <row r="155" spans="2:2" x14ac:dyDescent="0.2">
      <c r="B155" s="5"/>
    </row>
    <row r="156" spans="2:2" x14ac:dyDescent="0.2">
      <c r="B156" s="5"/>
    </row>
    <row r="157" spans="2:2" x14ac:dyDescent="0.2">
      <c r="B157" s="5"/>
    </row>
    <row r="158" spans="2:2" x14ac:dyDescent="0.2">
      <c r="B158" s="5"/>
    </row>
    <row r="159" spans="2:2" x14ac:dyDescent="0.2">
      <c r="B159" s="5"/>
    </row>
    <row r="160" spans="2:2" x14ac:dyDescent="0.2">
      <c r="B160" s="5"/>
    </row>
    <row r="161" spans="2:2" x14ac:dyDescent="0.2">
      <c r="B161" s="5"/>
    </row>
    <row r="162" spans="2:2" x14ac:dyDescent="0.2">
      <c r="B162" s="5"/>
    </row>
    <row r="163" spans="2:2" x14ac:dyDescent="0.2">
      <c r="B163" s="5"/>
    </row>
    <row r="164" spans="2:2" x14ac:dyDescent="0.2">
      <c r="B164" s="5"/>
    </row>
    <row r="165" spans="2:2" x14ac:dyDescent="0.2">
      <c r="B165" s="5"/>
    </row>
    <row r="166" spans="2:2" x14ac:dyDescent="0.2">
      <c r="B166" s="5"/>
    </row>
    <row r="167" spans="2:2" x14ac:dyDescent="0.2">
      <c r="B167" s="5"/>
    </row>
    <row r="168" spans="2:2" x14ac:dyDescent="0.2">
      <c r="B168" s="5"/>
    </row>
    <row r="169" spans="2:2" x14ac:dyDescent="0.2">
      <c r="B169" s="5"/>
    </row>
    <row r="170" spans="2:2" x14ac:dyDescent="0.2">
      <c r="B170" s="5"/>
    </row>
    <row r="171" spans="2:2" x14ac:dyDescent="0.2">
      <c r="B171" s="5"/>
    </row>
    <row r="172" spans="2:2" x14ac:dyDescent="0.2">
      <c r="B172" s="5"/>
    </row>
    <row r="173" spans="2:2" x14ac:dyDescent="0.2">
      <c r="B173" s="5"/>
    </row>
    <row r="174" spans="2:2" x14ac:dyDescent="0.2">
      <c r="B174" s="5"/>
    </row>
    <row r="175" spans="2:2" x14ac:dyDescent="0.2">
      <c r="B175" s="5"/>
    </row>
    <row r="176" spans="2:2" x14ac:dyDescent="0.2">
      <c r="B176" s="5"/>
    </row>
    <row r="177" spans="2:2" x14ac:dyDescent="0.2">
      <c r="B177" s="5"/>
    </row>
  </sheetData>
  <autoFilter ref="A1:Q71">
    <sortState ref="A2:Q72">
      <sortCondition descending="1" ref="Q2:Q72"/>
    </sortState>
  </autoFilter>
  <sortState ref="A2:Q73">
    <sortCondition descending="1" ref="Q3"/>
  </sortState>
  <pageMargins left="0.25" right="0.25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F15" workbookViewId="0">
      <selection activeCell="A4" sqref="A4:N31"/>
    </sheetView>
  </sheetViews>
  <sheetFormatPr defaultRowHeight="12.75" x14ac:dyDescent="0.2"/>
  <cols>
    <col min="1" max="1" width="9.7109375" customWidth="1"/>
    <col min="2" max="2" width="11.28515625" customWidth="1"/>
    <col min="3" max="3" width="9.85546875" customWidth="1"/>
    <col min="4" max="4" width="9.42578125" bestFit="1" customWidth="1"/>
    <col min="5" max="5" width="10" customWidth="1"/>
    <col min="10" max="10" width="10.42578125" customWidth="1"/>
    <col min="12" max="12" width="8.42578125" customWidth="1"/>
  </cols>
  <sheetData>
    <row r="1" spans="1:14" hidden="1" x14ac:dyDescent="0.2"/>
    <row r="2" spans="1:14" hidden="1" x14ac:dyDescent="0.2"/>
    <row r="3" spans="1:14" hidden="1" x14ac:dyDescent="0.2"/>
    <row r="4" spans="1:14" ht="30.75" customHeight="1" x14ac:dyDescent="0.25">
      <c r="A4" s="79" t="s">
        <v>93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14" ht="24" x14ac:dyDescent="0.2">
      <c r="A5" s="14" t="s">
        <v>94</v>
      </c>
      <c r="B5" s="18" t="s">
        <v>95</v>
      </c>
      <c r="C5" s="18" t="s">
        <v>122</v>
      </c>
      <c r="D5" s="18" t="s">
        <v>96</v>
      </c>
      <c r="E5" s="17" t="s">
        <v>97</v>
      </c>
      <c r="F5" s="18" t="s">
        <v>98</v>
      </c>
      <c r="G5" s="18" t="s">
        <v>99</v>
      </c>
      <c r="H5" s="18" t="s">
        <v>100</v>
      </c>
      <c r="I5" s="18" t="s">
        <v>101</v>
      </c>
      <c r="J5" s="18" t="s">
        <v>102</v>
      </c>
      <c r="K5" s="18" t="s">
        <v>103</v>
      </c>
      <c r="L5" s="16"/>
    </row>
    <row r="6" spans="1:14" ht="19.5" customHeight="1" x14ac:dyDescent="0.2">
      <c r="A6" s="15">
        <v>70</v>
      </c>
      <c r="B6" s="15">
        <v>65</v>
      </c>
      <c r="C6" s="15">
        <v>5</v>
      </c>
      <c r="D6" s="15">
        <v>0</v>
      </c>
      <c r="E6" s="15">
        <v>92.85</v>
      </c>
      <c r="F6" s="15">
        <v>0</v>
      </c>
      <c r="G6" s="15">
        <v>6</v>
      </c>
      <c r="H6" s="15">
        <v>24</v>
      </c>
      <c r="I6" s="15">
        <v>23</v>
      </c>
      <c r="J6" s="15">
        <v>13</v>
      </c>
      <c r="K6" s="15">
        <v>4</v>
      </c>
      <c r="L6" s="16"/>
    </row>
    <row r="7" spans="1:14" ht="3" customHeight="1" x14ac:dyDescent="0.2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1"/>
    </row>
    <row r="8" spans="1:14" ht="29.25" customHeight="1" x14ac:dyDescent="0.2">
      <c r="A8" s="18" t="s">
        <v>9</v>
      </c>
      <c r="B8" s="18" t="s">
        <v>8</v>
      </c>
      <c r="C8" s="18" t="s">
        <v>15</v>
      </c>
      <c r="D8" s="18" t="s">
        <v>12</v>
      </c>
      <c r="E8" s="18" t="s">
        <v>23</v>
      </c>
      <c r="F8" s="18" t="s">
        <v>40</v>
      </c>
      <c r="G8" s="18" t="s">
        <v>36</v>
      </c>
      <c r="H8" s="18" t="s">
        <v>44</v>
      </c>
      <c r="I8" s="18" t="s">
        <v>82</v>
      </c>
      <c r="J8" s="18" t="s">
        <v>104</v>
      </c>
      <c r="K8" s="18" t="s">
        <v>105</v>
      </c>
      <c r="L8" s="18" t="s">
        <v>106</v>
      </c>
      <c r="M8" s="10"/>
      <c r="N8" s="10"/>
    </row>
    <row r="9" spans="1:14" ht="21.75" customHeight="1" x14ac:dyDescent="0.2">
      <c r="A9" s="20">
        <v>29</v>
      </c>
      <c r="B9" s="20">
        <v>29</v>
      </c>
      <c r="C9" s="20">
        <v>38</v>
      </c>
      <c r="D9" s="20">
        <v>44</v>
      </c>
      <c r="E9" s="20">
        <v>56</v>
      </c>
      <c r="F9" s="20">
        <v>41</v>
      </c>
      <c r="G9" s="20">
        <v>52</v>
      </c>
      <c r="H9" s="20">
        <v>54</v>
      </c>
      <c r="I9" s="20">
        <v>7</v>
      </c>
      <c r="J9" s="20">
        <f>SUM(A9:I9)</f>
        <v>350</v>
      </c>
      <c r="K9" s="20">
        <v>1388</v>
      </c>
      <c r="L9" s="20">
        <v>49.57</v>
      </c>
      <c r="M9" s="10"/>
      <c r="N9" s="10"/>
    </row>
    <row r="10" spans="1:14" ht="20.25" customHeight="1" x14ac:dyDescent="0.2">
      <c r="A10" s="19">
        <v>232</v>
      </c>
      <c r="B10" s="19">
        <v>203</v>
      </c>
      <c r="C10" s="19">
        <v>228</v>
      </c>
      <c r="D10" s="19">
        <v>220</v>
      </c>
      <c r="E10" s="19">
        <v>224</v>
      </c>
      <c r="F10" s="19">
        <v>123</v>
      </c>
      <c r="G10" s="19">
        <v>104</v>
      </c>
      <c r="H10" s="19">
        <v>54</v>
      </c>
      <c r="I10" s="19">
        <v>0</v>
      </c>
      <c r="J10" s="19">
        <f>SUM(A10:I10)</f>
        <v>1388</v>
      </c>
      <c r="K10" s="19"/>
      <c r="L10" s="19"/>
    </row>
    <row r="11" spans="1:14" ht="15.75" customHeight="1" x14ac:dyDescent="0.2">
      <c r="A11" s="80" t="s">
        <v>107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</row>
    <row r="12" spans="1:14" x14ac:dyDescent="0.2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</row>
    <row r="13" spans="1:14" ht="15.75" x14ac:dyDescent="0.2">
      <c r="A13" s="23" t="s">
        <v>108</v>
      </c>
      <c r="B13" s="22" t="s">
        <v>109</v>
      </c>
      <c r="C13" s="29" t="s">
        <v>94</v>
      </c>
      <c r="D13" s="21" t="s">
        <v>95</v>
      </c>
      <c r="E13" s="24" t="s">
        <v>88</v>
      </c>
      <c r="F13" s="18" t="s">
        <v>9</v>
      </c>
      <c r="G13" s="18" t="s">
        <v>8</v>
      </c>
      <c r="H13" s="18" t="s">
        <v>15</v>
      </c>
      <c r="I13" s="18" t="s">
        <v>12</v>
      </c>
      <c r="J13" s="18" t="s">
        <v>23</v>
      </c>
      <c r="K13" s="18" t="s">
        <v>40</v>
      </c>
      <c r="L13" s="18" t="s">
        <v>36</v>
      </c>
      <c r="M13" s="18" t="s">
        <v>44</v>
      </c>
      <c r="N13" s="18" t="s">
        <v>82</v>
      </c>
    </row>
    <row r="14" spans="1:14" ht="16.5" customHeight="1" x14ac:dyDescent="0.2">
      <c r="A14" s="82">
        <v>184</v>
      </c>
      <c r="B14" s="83" t="s">
        <v>116</v>
      </c>
      <c r="C14" s="82">
        <v>70</v>
      </c>
      <c r="D14" s="82">
        <v>70</v>
      </c>
      <c r="E14" s="82">
        <f t="shared" ref="E14:E26" si="0">D14/C14*100</f>
        <v>100</v>
      </c>
      <c r="F14" s="25">
        <v>2</v>
      </c>
      <c r="G14" s="15">
        <v>3</v>
      </c>
      <c r="H14" s="15">
        <v>6</v>
      </c>
      <c r="I14" s="15">
        <v>9</v>
      </c>
      <c r="J14" s="15">
        <v>8</v>
      </c>
      <c r="K14" s="15">
        <v>12</v>
      </c>
      <c r="L14" s="15">
        <v>13</v>
      </c>
      <c r="M14" s="15">
        <v>17</v>
      </c>
      <c r="N14" s="15">
        <v>0</v>
      </c>
    </row>
    <row r="15" spans="1:14" ht="15.75" customHeight="1" x14ac:dyDescent="0.2">
      <c r="A15" s="82"/>
      <c r="B15" s="83"/>
      <c r="C15" s="82"/>
      <c r="D15" s="82"/>
      <c r="E15" s="82"/>
      <c r="F15" s="26" t="s">
        <v>110</v>
      </c>
      <c r="G15" s="18" t="s">
        <v>111</v>
      </c>
      <c r="H15" s="18" t="s">
        <v>112</v>
      </c>
      <c r="I15" s="18" t="s">
        <v>113</v>
      </c>
      <c r="J15" s="18" t="s">
        <v>114</v>
      </c>
      <c r="K15" s="18" t="s">
        <v>103</v>
      </c>
      <c r="L15" s="18" t="s">
        <v>105</v>
      </c>
      <c r="M15" s="18" t="s">
        <v>106</v>
      </c>
      <c r="N15" s="18" t="s">
        <v>115</v>
      </c>
    </row>
    <row r="16" spans="1:14" ht="13.5" customHeight="1" x14ac:dyDescent="0.2">
      <c r="A16" s="82"/>
      <c r="B16" s="83"/>
      <c r="C16" s="82"/>
      <c r="D16" s="82"/>
      <c r="E16" s="82"/>
      <c r="F16" s="27">
        <v>0</v>
      </c>
      <c r="G16" s="28">
        <v>2</v>
      </c>
      <c r="H16" s="28">
        <v>26</v>
      </c>
      <c r="I16" s="28">
        <v>22</v>
      </c>
      <c r="J16" s="28">
        <v>17</v>
      </c>
      <c r="K16" s="28">
        <v>3</v>
      </c>
      <c r="L16" s="28">
        <v>229</v>
      </c>
      <c r="M16" s="28">
        <v>40.89</v>
      </c>
      <c r="N16" s="28">
        <v>64.739999999999995</v>
      </c>
    </row>
    <row r="17" spans="1:14" ht="15" customHeight="1" x14ac:dyDescent="0.2">
      <c r="A17" s="82">
        <v>2</v>
      </c>
      <c r="B17" s="83" t="s">
        <v>117</v>
      </c>
      <c r="C17" s="82">
        <v>70</v>
      </c>
      <c r="D17" s="82">
        <v>70</v>
      </c>
      <c r="E17" s="82">
        <f t="shared" si="0"/>
        <v>100</v>
      </c>
      <c r="F17" s="15">
        <v>11</v>
      </c>
      <c r="G17" s="15">
        <v>5</v>
      </c>
      <c r="H17" s="15">
        <v>11</v>
      </c>
      <c r="I17" s="15">
        <v>10</v>
      </c>
      <c r="J17" s="15">
        <v>7</v>
      </c>
      <c r="K17" s="15">
        <v>6</v>
      </c>
      <c r="L17" s="15">
        <v>13</v>
      </c>
      <c r="M17" s="15">
        <v>7</v>
      </c>
      <c r="N17" s="15">
        <v>0</v>
      </c>
    </row>
    <row r="18" spans="1:14" ht="18" customHeight="1" x14ac:dyDescent="0.2">
      <c r="A18" s="82"/>
      <c r="B18" s="83"/>
      <c r="C18" s="82"/>
      <c r="D18" s="82"/>
      <c r="E18" s="82"/>
      <c r="F18" s="18" t="s">
        <v>110</v>
      </c>
      <c r="G18" s="18" t="s">
        <v>111</v>
      </c>
      <c r="H18" s="18" t="s">
        <v>112</v>
      </c>
      <c r="I18" s="18" t="s">
        <v>113</v>
      </c>
      <c r="J18" s="18" t="s">
        <v>114</v>
      </c>
      <c r="K18" s="18" t="s">
        <v>103</v>
      </c>
      <c r="L18" s="18" t="s">
        <v>105</v>
      </c>
      <c r="M18" s="18" t="s">
        <v>106</v>
      </c>
      <c r="N18" s="18" t="s">
        <v>115</v>
      </c>
    </row>
    <row r="19" spans="1:14" ht="12" customHeight="1" x14ac:dyDescent="0.2">
      <c r="A19" s="82"/>
      <c r="B19" s="83"/>
      <c r="C19" s="82"/>
      <c r="D19" s="82"/>
      <c r="E19" s="82"/>
      <c r="F19" s="15">
        <v>0</v>
      </c>
      <c r="G19" s="15">
        <v>0</v>
      </c>
      <c r="H19" s="15">
        <v>14</v>
      </c>
      <c r="I19" s="15">
        <v>19</v>
      </c>
      <c r="J19" s="15">
        <v>26</v>
      </c>
      <c r="K19" s="15">
        <v>11</v>
      </c>
      <c r="L19" s="15">
        <v>318</v>
      </c>
      <c r="M19" s="15">
        <v>56.78</v>
      </c>
      <c r="N19" s="15">
        <v>73.650000000000006</v>
      </c>
    </row>
    <row r="20" spans="1:14" ht="17.25" customHeight="1" x14ac:dyDescent="0.2">
      <c r="A20" s="83">
        <v>87</v>
      </c>
      <c r="B20" s="84" t="s">
        <v>118</v>
      </c>
      <c r="C20" s="83">
        <v>70</v>
      </c>
      <c r="D20" s="83">
        <v>70</v>
      </c>
      <c r="E20" s="83">
        <f t="shared" si="0"/>
        <v>100</v>
      </c>
      <c r="F20" s="15">
        <v>3</v>
      </c>
      <c r="G20" s="15">
        <v>6</v>
      </c>
      <c r="H20" s="15">
        <v>5</v>
      </c>
      <c r="I20" s="15">
        <v>11</v>
      </c>
      <c r="J20" s="15">
        <v>13</v>
      </c>
      <c r="K20" s="15">
        <v>11</v>
      </c>
      <c r="L20" s="15">
        <v>7</v>
      </c>
      <c r="M20" s="15">
        <v>14</v>
      </c>
      <c r="N20" s="15">
        <v>0</v>
      </c>
    </row>
    <row r="21" spans="1:14" ht="18" customHeight="1" x14ac:dyDescent="0.2">
      <c r="A21" s="83"/>
      <c r="B21" s="84"/>
      <c r="C21" s="83"/>
      <c r="D21" s="83"/>
      <c r="E21" s="83"/>
      <c r="F21" s="18" t="s">
        <v>110</v>
      </c>
      <c r="G21" s="18" t="s">
        <v>111</v>
      </c>
      <c r="H21" s="18" t="s">
        <v>112</v>
      </c>
      <c r="I21" s="18" t="s">
        <v>113</v>
      </c>
      <c r="J21" s="18" t="s">
        <v>114</v>
      </c>
      <c r="K21" s="18" t="s">
        <v>103</v>
      </c>
      <c r="L21" s="18" t="s">
        <v>105</v>
      </c>
      <c r="M21" s="18" t="s">
        <v>106</v>
      </c>
      <c r="N21" s="18" t="s">
        <v>115</v>
      </c>
    </row>
    <row r="22" spans="1:14" ht="16.5" customHeight="1" x14ac:dyDescent="0.2">
      <c r="A22" s="83"/>
      <c r="B22" s="84"/>
      <c r="C22" s="83"/>
      <c r="D22" s="83"/>
      <c r="E22" s="83"/>
      <c r="F22" s="28">
        <v>0</v>
      </c>
      <c r="G22" s="28">
        <v>7</v>
      </c>
      <c r="H22" s="28">
        <v>15</v>
      </c>
      <c r="I22" s="28">
        <v>25</v>
      </c>
      <c r="J22" s="28">
        <v>17</v>
      </c>
      <c r="K22" s="28">
        <v>6</v>
      </c>
      <c r="L22" s="28">
        <v>264</v>
      </c>
      <c r="M22" s="28">
        <v>47.14</v>
      </c>
      <c r="N22" s="28">
        <v>66.31</v>
      </c>
    </row>
    <row r="23" spans="1:14" ht="21" customHeight="1" x14ac:dyDescent="0.2">
      <c r="A23" s="83">
        <v>41</v>
      </c>
      <c r="B23" s="85" t="s">
        <v>119</v>
      </c>
      <c r="C23" s="83">
        <v>16</v>
      </c>
      <c r="D23" s="83">
        <v>16</v>
      </c>
      <c r="E23" s="83">
        <f t="shared" si="0"/>
        <v>100</v>
      </c>
      <c r="F23" s="15">
        <v>2</v>
      </c>
      <c r="G23" s="15">
        <v>3</v>
      </c>
      <c r="H23" s="15">
        <v>3</v>
      </c>
      <c r="I23" s="15">
        <v>4</v>
      </c>
      <c r="J23" s="15">
        <v>4</v>
      </c>
      <c r="K23" s="15">
        <v>0</v>
      </c>
      <c r="L23" s="15">
        <v>0</v>
      </c>
      <c r="M23" s="15">
        <v>0</v>
      </c>
      <c r="N23" s="15">
        <v>0</v>
      </c>
    </row>
    <row r="24" spans="1:14" ht="20.25" customHeight="1" x14ac:dyDescent="0.2">
      <c r="A24" s="83"/>
      <c r="B24" s="85"/>
      <c r="C24" s="83"/>
      <c r="D24" s="83"/>
      <c r="E24" s="83"/>
      <c r="F24" s="18" t="s">
        <v>110</v>
      </c>
      <c r="G24" s="18" t="s">
        <v>111</v>
      </c>
      <c r="H24" s="18" t="s">
        <v>112</v>
      </c>
      <c r="I24" s="18" t="s">
        <v>113</v>
      </c>
      <c r="J24" s="18" t="s">
        <v>114</v>
      </c>
      <c r="K24" s="18" t="s">
        <v>103</v>
      </c>
      <c r="L24" s="18" t="s">
        <v>105</v>
      </c>
      <c r="M24" s="18" t="s">
        <v>106</v>
      </c>
      <c r="N24" s="18" t="s">
        <v>115</v>
      </c>
    </row>
    <row r="25" spans="1:14" ht="19.5" customHeight="1" x14ac:dyDescent="0.2">
      <c r="A25" s="83"/>
      <c r="B25" s="85"/>
      <c r="C25" s="83"/>
      <c r="D25" s="83"/>
      <c r="E25" s="83"/>
      <c r="F25" s="28">
        <v>0</v>
      </c>
      <c r="G25" s="28">
        <v>0</v>
      </c>
      <c r="H25" s="28">
        <v>2</v>
      </c>
      <c r="I25" s="28">
        <v>6</v>
      </c>
      <c r="J25" s="28">
        <v>6</v>
      </c>
      <c r="K25" s="28">
        <v>2</v>
      </c>
      <c r="L25" s="28">
        <v>91</v>
      </c>
      <c r="M25" s="28">
        <v>71.09</v>
      </c>
      <c r="N25" s="28">
        <v>73.67</v>
      </c>
    </row>
    <row r="26" spans="1:14" ht="18" customHeight="1" x14ac:dyDescent="0.2">
      <c r="A26" s="83">
        <v>86</v>
      </c>
      <c r="B26" s="83" t="s">
        <v>120</v>
      </c>
      <c r="C26" s="83">
        <v>70</v>
      </c>
      <c r="D26" s="83">
        <v>67</v>
      </c>
      <c r="E26" s="83">
        <f t="shared" si="0"/>
        <v>95.714285714285722</v>
      </c>
      <c r="F26" s="15">
        <v>3</v>
      </c>
      <c r="G26" s="15">
        <v>8</v>
      </c>
      <c r="H26" s="15">
        <v>7</v>
      </c>
      <c r="I26" s="15">
        <v>7</v>
      </c>
      <c r="J26" s="15">
        <v>8</v>
      </c>
      <c r="K26" s="15">
        <v>7</v>
      </c>
      <c r="L26" s="15">
        <v>12</v>
      </c>
      <c r="M26" s="15">
        <v>15</v>
      </c>
      <c r="N26" s="15">
        <v>3</v>
      </c>
    </row>
    <row r="27" spans="1:14" ht="13.5" customHeight="1" x14ac:dyDescent="0.2">
      <c r="A27" s="83"/>
      <c r="B27" s="83"/>
      <c r="C27" s="83"/>
      <c r="D27" s="83"/>
      <c r="E27" s="83"/>
      <c r="F27" s="18" t="s">
        <v>110</v>
      </c>
      <c r="G27" s="18" t="s">
        <v>111</v>
      </c>
      <c r="H27" s="18" t="s">
        <v>112</v>
      </c>
      <c r="I27" s="18" t="s">
        <v>113</v>
      </c>
      <c r="J27" s="18" t="s">
        <v>114</v>
      </c>
      <c r="K27" s="18" t="s">
        <v>103</v>
      </c>
      <c r="L27" s="18" t="s">
        <v>105</v>
      </c>
      <c r="M27" s="18" t="s">
        <v>106</v>
      </c>
      <c r="N27" s="18" t="s">
        <v>115</v>
      </c>
    </row>
    <row r="28" spans="1:14" ht="18.75" customHeight="1" x14ac:dyDescent="0.2">
      <c r="A28" s="83"/>
      <c r="B28" s="83"/>
      <c r="C28" s="83"/>
      <c r="D28" s="83"/>
      <c r="E28" s="83"/>
      <c r="F28" s="28">
        <v>3</v>
      </c>
      <c r="G28" s="28">
        <v>21</v>
      </c>
      <c r="H28" s="28">
        <v>14</v>
      </c>
      <c r="I28" s="28">
        <v>11</v>
      </c>
      <c r="J28" s="28">
        <v>13</v>
      </c>
      <c r="K28" s="28">
        <v>5</v>
      </c>
      <c r="L28" s="28">
        <v>249</v>
      </c>
      <c r="M28" s="28">
        <v>44.46</v>
      </c>
      <c r="N28" s="28">
        <v>56.23</v>
      </c>
    </row>
    <row r="29" spans="1:14" ht="15.75" customHeight="1" x14ac:dyDescent="0.2">
      <c r="A29" s="83">
        <v>241</v>
      </c>
      <c r="B29" s="83" t="s">
        <v>121</v>
      </c>
      <c r="C29" s="83">
        <v>54</v>
      </c>
      <c r="D29" s="86">
        <v>50</v>
      </c>
      <c r="E29" s="86">
        <f>D29/C29*100</f>
        <v>92.592592592592595</v>
      </c>
      <c r="F29" s="15">
        <v>8</v>
      </c>
      <c r="G29" s="15">
        <v>4</v>
      </c>
      <c r="H29" s="15">
        <v>6</v>
      </c>
      <c r="I29" s="15">
        <v>3</v>
      </c>
      <c r="J29" s="15">
        <v>16</v>
      </c>
      <c r="K29" s="15">
        <v>5</v>
      </c>
      <c r="L29" s="15">
        <v>7</v>
      </c>
      <c r="M29" s="15">
        <v>1</v>
      </c>
      <c r="N29" s="15">
        <v>4</v>
      </c>
    </row>
    <row r="30" spans="1:14" ht="22.5" customHeight="1" x14ac:dyDescent="0.2">
      <c r="A30" s="83"/>
      <c r="B30" s="83"/>
      <c r="C30" s="83"/>
      <c r="D30" s="87"/>
      <c r="E30" s="87"/>
      <c r="F30" s="18" t="s">
        <v>110</v>
      </c>
      <c r="G30" s="18" t="s">
        <v>111</v>
      </c>
      <c r="H30" s="18" t="s">
        <v>112</v>
      </c>
      <c r="I30" s="18" t="s">
        <v>113</v>
      </c>
      <c r="J30" s="18" t="s">
        <v>114</v>
      </c>
      <c r="K30" s="18" t="s">
        <v>103</v>
      </c>
      <c r="L30" s="18" t="s">
        <v>105</v>
      </c>
      <c r="M30" s="18" t="s">
        <v>106</v>
      </c>
      <c r="N30" s="18" t="s">
        <v>115</v>
      </c>
    </row>
    <row r="31" spans="1:14" ht="16.5" customHeight="1" x14ac:dyDescent="0.2">
      <c r="A31" s="83"/>
      <c r="B31" s="83"/>
      <c r="C31" s="83"/>
      <c r="D31" s="88"/>
      <c r="E31" s="88"/>
      <c r="F31" s="15">
        <v>4</v>
      </c>
      <c r="G31" s="15">
        <v>11</v>
      </c>
      <c r="H31" s="15">
        <v>24</v>
      </c>
      <c r="I31" s="15">
        <v>8</v>
      </c>
      <c r="J31" s="15">
        <v>6</v>
      </c>
      <c r="K31" s="15">
        <v>1</v>
      </c>
      <c r="L31" s="15">
        <v>237</v>
      </c>
      <c r="M31" s="15">
        <v>54.86</v>
      </c>
      <c r="N31" s="15">
        <v>51.96</v>
      </c>
    </row>
  </sheetData>
  <mergeCells count="32">
    <mergeCell ref="A29:A31"/>
    <mergeCell ref="B29:B31"/>
    <mergeCell ref="C29:C31"/>
    <mergeCell ref="D29:D31"/>
    <mergeCell ref="E29:E31"/>
    <mergeCell ref="A26:A28"/>
    <mergeCell ref="B26:B28"/>
    <mergeCell ref="C26:C28"/>
    <mergeCell ref="D26:D28"/>
    <mergeCell ref="E26:E28"/>
    <mergeCell ref="A23:A25"/>
    <mergeCell ref="B23:B25"/>
    <mergeCell ref="C23:C25"/>
    <mergeCell ref="D23:D25"/>
    <mergeCell ref="E23:E25"/>
    <mergeCell ref="E17:E19"/>
    <mergeCell ref="A20:A22"/>
    <mergeCell ref="B20:B22"/>
    <mergeCell ref="C20:C22"/>
    <mergeCell ref="D20:D22"/>
    <mergeCell ref="E20:E22"/>
    <mergeCell ref="A17:A19"/>
    <mergeCell ref="B17:B19"/>
    <mergeCell ref="C17:C19"/>
    <mergeCell ref="D17:D19"/>
    <mergeCell ref="A4:N4"/>
    <mergeCell ref="A11:N12"/>
    <mergeCell ref="A14:A16"/>
    <mergeCell ref="B14:B16"/>
    <mergeCell ref="C14:C16"/>
    <mergeCell ref="D14:D16"/>
    <mergeCell ref="E14:E16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7"/>
  <sheetViews>
    <sheetView topLeftCell="A19" workbookViewId="0">
      <selection sqref="A1:XFD1048576"/>
    </sheetView>
  </sheetViews>
  <sheetFormatPr defaultRowHeight="12.75" x14ac:dyDescent="0.2"/>
  <cols>
    <col min="1" max="16384" width="9.140625" style="10"/>
  </cols>
  <sheetData>
    <row r="1" spans="1:31" ht="63.75" thickBot="1" x14ac:dyDescent="0.3">
      <c r="A1" s="30" t="s">
        <v>123</v>
      </c>
    </row>
    <row r="2" spans="1:31" ht="13.5" thickBot="1" x14ac:dyDescent="0.25">
      <c r="A2" s="31"/>
    </row>
    <row r="3" spans="1:31" ht="24.75" thickBot="1" x14ac:dyDescent="0.25">
      <c r="A3" s="32" t="s">
        <v>94</v>
      </c>
      <c r="B3" s="32" t="s">
        <v>95</v>
      </c>
      <c r="C3" s="32" t="s">
        <v>124</v>
      </c>
      <c r="D3" s="32" t="s">
        <v>96</v>
      </c>
      <c r="E3" s="32" t="s">
        <v>97</v>
      </c>
      <c r="F3" s="32" t="s">
        <v>98</v>
      </c>
      <c r="G3" s="32" t="s">
        <v>99</v>
      </c>
      <c r="H3" s="32" t="s">
        <v>100</v>
      </c>
      <c r="I3" s="32" t="s">
        <v>101</v>
      </c>
      <c r="J3" s="32" t="s">
        <v>102</v>
      </c>
      <c r="K3" s="32" t="s">
        <v>103</v>
      </c>
      <c r="L3" s="32" t="s">
        <v>9</v>
      </c>
      <c r="M3" s="32" t="s">
        <v>8</v>
      </c>
      <c r="N3" s="32" t="s">
        <v>15</v>
      </c>
      <c r="O3" s="32" t="s">
        <v>12</v>
      </c>
      <c r="P3" s="32" t="s">
        <v>23</v>
      </c>
      <c r="Q3" s="32" t="s">
        <v>40</v>
      </c>
      <c r="R3" s="32" t="s">
        <v>36</v>
      </c>
      <c r="S3" s="32" t="s">
        <v>44</v>
      </c>
      <c r="T3" s="32" t="s">
        <v>82</v>
      </c>
      <c r="U3" s="32" t="s">
        <v>104</v>
      </c>
      <c r="V3" s="32" t="s">
        <v>105</v>
      </c>
      <c r="W3" s="32" t="s">
        <v>106</v>
      </c>
      <c r="X3" s="32" t="s">
        <v>115</v>
      </c>
      <c r="Y3" s="33"/>
      <c r="Z3" s="33"/>
      <c r="AA3" s="33"/>
      <c r="AB3" s="33"/>
      <c r="AC3" s="33"/>
      <c r="AD3" s="33"/>
      <c r="AE3" s="34"/>
    </row>
    <row r="4" spans="1:31" ht="13.5" thickBot="1" x14ac:dyDescent="0.25">
      <c r="A4" s="35">
        <v>70</v>
      </c>
      <c r="B4" s="35">
        <v>67</v>
      </c>
      <c r="C4" s="35">
        <v>3</v>
      </c>
      <c r="D4" s="35">
        <v>0</v>
      </c>
      <c r="E4" s="35">
        <v>95.71</v>
      </c>
      <c r="F4" s="35">
        <v>0</v>
      </c>
      <c r="G4" s="35">
        <v>5</v>
      </c>
      <c r="H4" s="35">
        <v>0</v>
      </c>
      <c r="I4" s="35">
        <v>4</v>
      </c>
      <c r="J4" s="35">
        <v>0</v>
      </c>
      <c r="K4" s="35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32">
        <v>0</v>
      </c>
      <c r="R4" s="32">
        <v>0</v>
      </c>
      <c r="S4" s="32">
        <v>0</v>
      </c>
      <c r="T4" s="32">
        <v>0</v>
      </c>
      <c r="U4" s="32">
        <v>140</v>
      </c>
      <c r="V4" s="32" t="s">
        <v>125</v>
      </c>
      <c r="W4" s="32" t="s">
        <v>125</v>
      </c>
      <c r="X4" s="32" t="s">
        <v>125</v>
      </c>
      <c r="Y4" s="32" t="s">
        <v>125</v>
      </c>
      <c r="Z4" s="32" t="s">
        <v>125</v>
      </c>
      <c r="AA4" s="32" t="s">
        <v>125</v>
      </c>
      <c r="AB4" s="32" t="s">
        <v>125</v>
      </c>
      <c r="AC4" s="35">
        <v>0</v>
      </c>
      <c r="AD4" s="35">
        <v>0</v>
      </c>
      <c r="AE4" s="35">
        <v>319.58999999999997</v>
      </c>
    </row>
    <row r="5" spans="1:31" x14ac:dyDescent="0.2">
      <c r="A5" s="31"/>
    </row>
    <row r="6" spans="1:31" ht="79.5" thickBot="1" x14ac:dyDescent="0.3">
      <c r="A6" s="30" t="s">
        <v>107</v>
      </c>
      <c r="B6" s="10" t="s">
        <v>120</v>
      </c>
    </row>
    <row r="7" spans="1:31" ht="13.5" thickBot="1" x14ac:dyDescent="0.25">
      <c r="A7" s="31"/>
    </row>
    <row r="8" spans="1:31" ht="24.75" thickBot="1" x14ac:dyDescent="0.25">
      <c r="A8" s="32" t="s">
        <v>108</v>
      </c>
      <c r="B8" s="32" t="s">
        <v>109</v>
      </c>
      <c r="C8" s="32" t="s">
        <v>94</v>
      </c>
      <c r="D8" s="32" t="s">
        <v>95</v>
      </c>
      <c r="E8" s="32" t="s">
        <v>88</v>
      </c>
      <c r="F8" s="32" t="s">
        <v>9</v>
      </c>
      <c r="G8" s="32" t="s">
        <v>8</v>
      </c>
      <c r="H8" s="32" t="s">
        <v>15</v>
      </c>
      <c r="I8" s="32" t="s">
        <v>12</v>
      </c>
      <c r="J8" s="32" t="s">
        <v>23</v>
      </c>
      <c r="K8" s="32" t="s">
        <v>40</v>
      </c>
      <c r="L8" s="32" t="s">
        <v>36</v>
      </c>
      <c r="M8" s="32" t="s">
        <v>44</v>
      </c>
      <c r="N8" s="32" t="s">
        <v>82</v>
      </c>
      <c r="O8" s="32" t="s">
        <v>110</v>
      </c>
      <c r="P8" s="32" t="s">
        <v>111</v>
      </c>
      <c r="Q8" s="32" t="s">
        <v>112</v>
      </c>
      <c r="R8" s="32" t="s">
        <v>113</v>
      </c>
      <c r="S8" s="32" t="s">
        <v>114</v>
      </c>
      <c r="T8" s="32" t="s">
        <v>103</v>
      </c>
      <c r="U8" s="32" t="s">
        <v>105</v>
      </c>
      <c r="V8" s="32" t="s">
        <v>106</v>
      </c>
      <c r="W8" s="32" t="s">
        <v>115</v>
      </c>
    </row>
    <row r="9" spans="1:31" ht="24.75" thickBot="1" x14ac:dyDescent="0.25">
      <c r="A9" s="35">
        <v>301</v>
      </c>
      <c r="B9" s="35" t="s">
        <v>126</v>
      </c>
      <c r="C9" s="35">
        <v>70</v>
      </c>
      <c r="D9" s="35">
        <v>70</v>
      </c>
      <c r="E9" s="35">
        <v>100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5</v>
      </c>
      <c r="P9" s="35">
        <v>4</v>
      </c>
      <c r="Q9" s="35">
        <v>0</v>
      </c>
      <c r="R9" s="35">
        <v>0</v>
      </c>
      <c r="S9" s="35">
        <v>0</v>
      </c>
      <c r="T9" s="35">
        <v>61</v>
      </c>
      <c r="U9" s="35">
        <v>0</v>
      </c>
      <c r="V9" s="35">
        <v>0</v>
      </c>
      <c r="W9" s="35">
        <v>267.67</v>
      </c>
    </row>
    <row r="10" spans="1:31" ht="24.75" thickBot="1" x14ac:dyDescent="0.25">
      <c r="A10" s="35">
        <v>43</v>
      </c>
      <c r="B10" s="35" t="s">
        <v>127</v>
      </c>
      <c r="C10" s="35">
        <v>28</v>
      </c>
      <c r="D10" s="35">
        <v>28</v>
      </c>
      <c r="E10" s="35">
        <v>100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23</v>
      </c>
      <c r="Q10" s="35">
        <v>2</v>
      </c>
      <c r="R10" s="35">
        <v>0</v>
      </c>
      <c r="S10" s="35">
        <v>3</v>
      </c>
      <c r="T10" s="35">
        <v>0</v>
      </c>
      <c r="U10" s="35">
        <v>0</v>
      </c>
      <c r="V10" s="35">
        <v>0</v>
      </c>
      <c r="W10" s="35">
        <v>48.46</v>
      </c>
    </row>
    <row r="11" spans="1:31" ht="48.75" thickBot="1" x14ac:dyDescent="0.25">
      <c r="A11" s="35">
        <v>48</v>
      </c>
      <c r="B11" s="35" t="s">
        <v>128</v>
      </c>
      <c r="C11" s="35">
        <v>4</v>
      </c>
      <c r="D11" s="35">
        <v>4</v>
      </c>
      <c r="E11" s="35">
        <v>100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3</v>
      </c>
      <c r="R11" s="35">
        <v>0</v>
      </c>
      <c r="S11" s="35">
        <v>1</v>
      </c>
      <c r="T11" s="35">
        <v>0</v>
      </c>
      <c r="U11" s="35">
        <v>0</v>
      </c>
      <c r="V11" s="35">
        <v>0</v>
      </c>
      <c r="W11" s="35">
        <v>61.75</v>
      </c>
    </row>
    <row r="12" spans="1:31" ht="13.5" thickBot="1" x14ac:dyDescent="0.25">
      <c r="A12" s="35">
        <v>42</v>
      </c>
      <c r="B12" s="35" t="s">
        <v>129</v>
      </c>
      <c r="C12" s="35">
        <v>5</v>
      </c>
      <c r="D12" s="35">
        <v>5</v>
      </c>
      <c r="E12" s="35">
        <v>100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5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43</v>
      </c>
    </row>
    <row r="13" spans="1:31" ht="36.75" thickBot="1" x14ac:dyDescent="0.25">
      <c r="A13" s="35">
        <v>54</v>
      </c>
      <c r="B13" s="35" t="s">
        <v>130</v>
      </c>
      <c r="C13" s="35">
        <v>33</v>
      </c>
      <c r="D13" s="35">
        <v>33</v>
      </c>
      <c r="E13" s="35">
        <v>100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33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55</v>
      </c>
    </row>
    <row r="14" spans="1:31" x14ac:dyDescent="0.2">
      <c r="A14" s="31"/>
    </row>
    <row r="15" spans="1:31" ht="79.5" thickBot="1" x14ac:dyDescent="0.3">
      <c r="A15" s="30" t="s">
        <v>131</v>
      </c>
    </row>
    <row r="16" spans="1:31" ht="13.5" thickBot="1" x14ac:dyDescent="0.25">
      <c r="A16" s="31"/>
    </row>
    <row r="17" spans="1:19" ht="13.5" thickBot="1" x14ac:dyDescent="0.25">
      <c r="A17" s="32" t="s">
        <v>132</v>
      </c>
      <c r="B17" s="32" t="s">
        <v>133</v>
      </c>
      <c r="C17" s="32">
        <v>301</v>
      </c>
      <c r="D17" s="32" t="s">
        <v>134</v>
      </c>
      <c r="E17" s="32">
        <v>43</v>
      </c>
      <c r="F17" s="32" t="s">
        <v>134</v>
      </c>
      <c r="G17" s="32">
        <v>48</v>
      </c>
      <c r="H17" s="32" t="s">
        <v>134</v>
      </c>
      <c r="I17" s="32">
        <v>42</v>
      </c>
      <c r="J17" s="32" t="s">
        <v>134</v>
      </c>
      <c r="K17" s="32">
        <v>54</v>
      </c>
      <c r="L17" s="32" t="s">
        <v>134</v>
      </c>
      <c r="M17" s="32" t="s">
        <v>135</v>
      </c>
      <c r="N17" s="32" t="s">
        <v>88</v>
      </c>
      <c r="O17" s="32" t="s">
        <v>136</v>
      </c>
    </row>
    <row r="18" spans="1:19" ht="60.75" thickBot="1" x14ac:dyDescent="0.25">
      <c r="A18" s="35">
        <v>225659471</v>
      </c>
      <c r="B18" s="35" t="s">
        <v>137</v>
      </c>
      <c r="C18" s="35">
        <v>302</v>
      </c>
      <c r="D18" s="35">
        <v>30</v>
      </c>
      <c r="E18" s="35" t="s">
        <v>138</v>
      </c>
      <c r="F18" s="35" t="s">
        <v>138</v>
      </c>
      <c r="G18" s="35" t="s">
        <v>138</v>
      </c>
      <c r="H18" s="35" t="s">
        <v>138</v>
      </c>
      <c r="I18" s="35" t="s">
        <v>138</v>
      </c>
      <c r="J18" s="35" t="s">
        <v>138</v>
      </c>
      <c r="K18" s="35">
        <v>55</v>
      </c>
      <c r="L18" s="35">
        <v>48</v>
      </c>
      <c r="M18" s="35">
        <v>357</v>
      </c>
      <c r="N18" s="35">
        <v>178.5</v>
      </c>
      <c r="O18" s="35" t="s">
        <v>139</v>
      </c>
      <c r="S18" s="10" t="s">
        <v>140</v>
      </c>
    </row>
    <row r="19" spans="1:19" ht="36.75" thickBot="1" x14ac:dyDescent="0.25">
      <c r="A19" s="35">
        <v>225659472</v>
      </c>
      <c r="B19" s="35" t="s">
        <v>141</v>
      </c>
      <c r="C19" s="35">
        <v>302</v>
      </c>
      <c r="D19" s="35">
        <v>30</v>
      </c>
      <c r="E19" s="35" t="s">
        <v>138</v>
      </c>
      <c r="F19" s="35" t="s">
        <v>138</v>
      </c>
      <c r="G19" s="35">
        <v>55</v>
      </c>
      <c r="H19" s="35">
        <v>54</v>
      </c>
      <c r="I19" s="35" t="s">
        <v>138</v>
      </c>
      <c r="J19" s="35" t="s">
        <v>138</v>
      </c>
      <c r="K19" s="35" t="s">
        <v>138</v>
      </c>
      <c r="L19" s="35" t="s">
        <v>138</v>
      </c>
      <c r="M19" s="35">
        <v>357</v>
      </c>
      <c r="N19" s="35">
        <v>178.5</v>
      </c>
      <c r="O19" s="35" t="s">
        <v>139</v>
      </c>
    </row>
    <row r="20" spans="1:19" ht="36.75" thickBot="1" x14ac:dyDescent="0.25">
      <c r="A20" s="35">
        <v>25659473</v>
      </c>
      <c r="B20" s="35" t="s">
        <v>142</v>
      </c>
      <c r="C20" s="35">
        <v>302</v>
      </c>
      <c r="D20" s="35">
        <v>30</v>
      </c>
      <c r="E20" s="35" t="s">
        <v>138</v>
      </c>
      <c r="F20" s="35" t="s">
        <v>138</v>
      </c>
      <c r="G20" s="35" t="s">
        <v>138</v>
      </c>
      <c r="H20" s="35" t="s">
        <v>138</v>
      </c>
      <c r="I20" s="35" t="s">
        <v>138</v>
      </c>
      <c r="J20" s="35" t="s">
        <v>138</v>
      </c>
      <c r="K20" s="35">
        <v>55</v>
      </c>
      <c r="L20" s="35">
        <v>48</v>
      </c>
      <c r="M20" s="35">
        <v>357</v>
      </c>
      <c r="N20" s="35">
        <v>178.5</v>
      </c>
      <c r="O20" s="35" t="s">
        <v>143</v>
      </c>
    </row>
    <row r="21" spans="1:19" ht="24.75" thickBot="1" x14ac:dyDescent="0.25">
      <c r="A21" s="35">
        <v>25659474</v>
      </c>
      <c r="B21" s="35" t="s">
        <v>144</v>
      </c>
      <c r="C21" s="35">
        <v>302</v>
      </c>
      <c r="D21" s="35">
        <v>30</v>
      </c>
      <c r="E21" s="35" t="s">
        <v>138</v>
      </c>
      <c r="F21" s="35" t="s">
        <v>138</v>
      </c>
      <c r="G21" s="35" t="s">
        <v>138</v>
      </c>
      <c r="H21" s="35" t="s">
        <v>138</v>
      </c>
      <c r="I21" s="35" t="s">
        <v>138</v>
      </c>
      <c r="J21" s="35" t="s">
        <v>138</v>
      </c>
      <c r="K21" s="35">
        <v>55</v>
      </c>
      <c r="L21" s="35">
        <v>48</v>
      </c>
      <c r="M21" s="35">
        <v>357</v>
      </c>
      <c r="N21" s="35">
        <v>178.5</v>
      </c>
      <c r="O21" s="35" t="s">
        <v>139</v>
      </c>
    </row>
    <row r="22" spans="1:19" ht="36.75" thickBot="1" x14ac:dyDescent="0.25">
      <c r="A22" s="35">
        <v>125659475</v>
      </c>
      <c r="B22" s="35" t="s">
        <v>145</v>
      </c>
      <c r="C22" s="35">
        <v>302</v>
      </c>
      <c r="D22" s="35">
        <v>30</v>
      </c>
      <c r="E22" s="35" t="s">
        <v>138</v>
      </c>
      <c r="F22" s="35" t="s">
        <v>138</v>
      </c>
      <c r="G22" s="35" t="s">
        <v>138</v>
      </c>
      <c r="H22" s="35" t="s">
        <v>138</v>
      </c>
      <c r="I22" s="35" t="s">
        <v>138</v>
      </c>
      <c r="J22" s="35" t="s">
        <v>138</v>
      </c>
      <c r="K22" s="35">
        <v>55</v>
      </c>
      <c r="L22" s="35">
        <v>48</v>
      </c>
      <c r="M22" s="35">
        <v>357</v>
      </c>
      <c r="N22" s="35">
        <v>178.5</v>
      </c>
      <c r="O22" s="35" t="s">
        <v>139</v>
      </c>
    </row>
    <row r="23" spans="1:19" ht="24.75" thickBot="1" x14ac:dyDescent="0.25">
      <c r="A23" s="35">
        <v>225659476</v>
      </c>
      <c r="B23" s="35" t="s">
        <v>146</v>
      </c>
      <c r="C23" s="35">
        <v>302</v>
      </c>
      <c r="D23" s="35">
        <v>30</v>
      </c>
      <c r="E23" s="35" t="s">
        <v>138</v>
      </c>
      <c r="F23" s="35" t="s">
        <v>138</v>
      </c>
      <c r="G23" s="35">
        <v>55</v>
      </c>
      <c r="H23" s="35">
        <v>54</v>
      </c>
      <c r="I23" s="35" t="s">
        <v>138</v>
      </c>
      <c r="J23" s="35" t="s">
        <v>138</v>
      </c>
      <c r="K23" s="35" t="s">
        <v>138</v>
      </c>
      <c r="L23" s="35" t="s">
        <v>138</v>
      </c>
      <c r="M23" s="35">
        <v>357</v>
      </c>
      <c r="N23" s="35">
        <v>178.5</v>
      </c>
      <c r="O23" s="35" t="s">
        <v>139</v>
      </c>
    </row>
    <row r="24" spans="1:19" ht="24.75" thickBot="1" x14ac:dyDescent="0.25">
      <c r="A24" s="35">
        <v>25659478</v>
      </c>
      <c r="B24" s="35" t="s">
        <v>147</v>
      </c>
      <c r="C24" s="35">
        <v>302</v>
      </c>
      <c r="D24" s="35">
        <v>30</v>
      </c>
      <c r="E24" s="35" t="s">
        <v>138</v>
      </c>
      <c r="F24" s="35" t="s">
        <v>138</v>
      </c>
      <c r="G24" s="35" t="s">
        <v>138</v>
      </c>
      <c r="H24" s="35" t="s">
        <v>138</v>
      </c>
      <c r="I24" s="35" t="s">
        <v>138</v>
      </c>
      <c r="J24" s="35" t="s">
        <v>138</v>
      </c>
      <c r="K24" s="35">
        <v>55</v>
      </c>
      <c r="L24" s="35">
        <v>48</v>
      </c>
      <c r="M24" s="35">
        <v>357</v>
      </c>
      <c r="N24" s="35">
        <v>178.5</v>
      </c>
      <c r="O24" s="35" t="s">
        <v>143</v>
      </c>
    </row>
    <row r="25" spans="1:19" ht="36.75" thickBot="1" x14ac:dyDescent="0.25">
      <c r="A25" s="35">
        <v>25659479</v>
      </c>
      <c r="B25" s="35" t="s">
        <v>148</v>
      </c>
      <c r="C25" s="35">
        <v>302</v>
      </c>
      <c r="D25" s="35">
        <v>30</v>
      </c>
      <c r="E25" s="35" t="s">
        <v>138</v>
      </c>
      <c r="F25" s="35" t="s">
        <v>138</v>
      </c>
      <c r="G25" s="35" t="s">
        <v>138</v>
      </c>
      <c r="H25" s="35" t="s">
        <v>138</v>
      </c>
      <c r="I25" s="35" t="s">
        <v>138</v>
      </c>
      <c r="J25" s="35" t="s">
        <v>138</v>
      </c>
      <c r="K25" s="35">
        <v>55</v>
      </c>
      <c r="L25" s="35">
        <v>48</v>
      </c>
      <c r="M25" s="35">
        <v>357</v>
      </c>
      <c r="N25" s="35">
        <v>178.5</v>
      </c>
      <c r="O25" s="35" t="s">
        <v>139</v>
      </c>
    </row>
    <row r="26" spans="1:19" ht="13.5" thickBot="1" x14ac:dyDescent="0.25">
      <c r="A26" s="35">
        <v>125659480</v>
      </c>
      <c r="B26" s="35" t="s">
        <v>149</v>
      </c>
      <c r="C26" s="35">
        <v>302</v>
      </c>
      <c r="D26" s="35">
        <v>30</v>
      </c>
      <c r="E26" s="35" t="s">
        <v>138</v>
      </c>
      <c r="F26" s="35" t="s">
        <v>138</v>
      </c>
      <c r="G26" s="35" t="s">
        <v>138</v>
      </c>
      <c r="H26" s="35" t="s">
        <v>138</v>
      </c>
      <c r="I26" s="35" t="s">
        <v>138</v>
      </c>
      <c r="J26" s="35" t="s">
        <v>138</v>
      </c>
      <c r="K26" s="35">
        <v>55</v>
      </c>
      <c r="L26" s="35">
        <v>48</v>
      </c>
      <c r="M26" s="35">
        <v>357</v>
      </c>
      <c r="N26" s="35">
        <v>178.5</v>
      </c>
      <c r="O26" s="35" t="s">
        <v>139</v>
      </c>
    </row>
    <row r="27" spans="1:19" ht="36.75" thickBot="1" x14ac:dyDescent="0.25">
      <c r="A27" s="35">
        <v>125659481</v>
      </c>
      <c r="B27" s="35" t="s">
        <v>150</v>
      </c>
      <c r="C27" s="35">
        <v>302</v>
      </c>
      <c r="D27" s="35">
        <v>30</v>
      </c>
      <c r="E27" s="35" t="s">
        <v>138</v>
      </c>
      <c r="F27" s="35" t="s">
        <v>138</v>
      </c>
      <c r="G27" s="35" t="s">
        <v>138</v>
      </c>
      <c r="H27" s="35" t="s">
        <v>138</v>
      </c>
      <c r="I27" s="35" t="s">
        <v>138</v>
      </c>
      <c r="J27" s="35" t="s">
        <v>138</v>
      </c>
      <c r="K27" s="35">
        <v>55</v>
      </c>
      <c r="L27" s="35">
        <v>48</v>
      </c>
      <c r="M27" s="35">
        <v>357</v>
      </c>
      <c r="N27" s="35">
        <v>178.5</v>
      </c>
      <c r="O27" s="35" t="s">
        <v>139</v>
      </c>
    </row>
    <row r="28" spans="1:19" ht="36.75" thickBot="1" x14ac:dyDescent="0.25">
      <c r="A28" s="35">
        <v>225659482</v>
      </c>
      <c r="B28" s="35" t="s">
        <v>151</v>
      </c>
      <c r="C28" s="35">
        <v>302</v>
      </c>
      <c r="D28" s="35">
        <v>30</v>
      </c>
      <c r="E28" s="35" t="s">
        <v>138</v>
      </c>
      <c r="F28" s="35" t="s">
        <v>138</v>
      </c>
      <c r="G28" s="35" t="s">
        <v>138</v>
      </c>
      <c r="H28" s="35" t="s">
        <v>138</v>
      </c>
      <c r="I28" s="35" t="s">
        <v>138</v>
      </c>
      <c r="J28" s="35" t="s">
        <v>138</v>
      </c>
      <c r="K28" s="35">
        <v>55</v>
      </c>
      <c r="L28" s="35">
        <v>48</v>
      </c>
      <c r="M28" s="35">
        <v>357</v>
      </c>
      <c r="N28" s="35">
        <v>178.5</v>
      </c>
      <c r="O28" s="35" t="s">
        <v>139</v>
      </c>
    </row>
    <row r="29" spans="1:19" ht="24.75" thickBot="1" x14ac:dyDescent="0.25">
      <c r="A29" s="35">
        <v>125659483</v>
      </c>
      <c r="B29" s="35" t="s">
        <v>152</v>
      </c>
      <c r="C29" s="35">
        <v>302</v>
      </c>
      <c r="D29" s="35">
        <v>30</v>
      </c>
      <c r="E29" s="35" t="s">
        <v>138</v>
      </c>
      <c r="F29" s="35" t="s">
        <v>138</v>
      </c>
      <c r="G29" s="35" t="s">
        <v>138</v>
      </c>
      <c r="H29" s="35" t="s">
        <v>138</v>
      </c>
      <c r="I29" s="35" t="s">
        <v>138</v>
      </c>
      <c r="J29" s="35" t="s">
        <v>138</v>
      </c>
      <c r="K29" s="35">
        <v>55</v>
      </c>
      <c r="L29" s="35">
        <v>48</v>
      </c>
      <c r="M29" s="35">
        <v>357</v>
      </c>
      <c r="N29" s="35">
        <v>178.5</v>
      </c>
      <c r="O29" s="35" t="s">
        <v>139</v>
      </c>
    </row>
    <row r="30" spans="1:19" ht="24.75" thickBot="1" x14ac:dyDescent="0.25">
      <c r="A30" s="35">
        <v>25659484</v>
      </c>
      <c r="B30" s="35" t="s">
        <v>153</v>
      </c>
      <c r="C30" s="35">
        <v>302</v>
      </c>
      <c r="D30" s="35">
        <v>30</v>
      </c>
      <c r="E30" s="35" t="s">
        <v>138</v>
      </c>
      <c r="F30" s="35" t="s">
        <v>138</v>
      </c>
      <c r="G30" s="35" t="s">
        <v>138</v>
      </c>
      <c r="H30" s="35" t="s">
        <v>138</v>
      </c>
      <c r="I30" s="35" t="s">
        <v>138</v>
      </c>
      <c r="J30" s="35" t="s">
        <v>138</v>
      </c>
      <c r="K30" s="35">
        <v>55</v>
      </c>
      <c r="L30" s="35">
        <v>48</v>
      </c>
      <c r="M30" s="35">
        <v>357</v>
      </c>
      <c r="N30" s="35">
        <v>178.5</v>
      </c>
      <c r="O30" s="35" t="s">
        <v>139</v>
      </c>
    </row>
    <row r="31" spans="1:19" ht="13.5" thickBot="1" x14ac:dyDescent="0.25">
      <c r="A31" s="35">
        <v>125659485</v>
      </c>
      <c r="B31" s="35" t="s">
        <v>154</v>
      </c>
      <c r="C31" s="35">
        <v>302</v>
      </c>
      <c r="D31" s="35">
        <v>30</v>
      </c>
      <c r="E31" s="35" t="s">
        <v>138</v>
      </c>
      <c r="F31" s="35" t="s">
        <v>138</v>
      </c>
      <c r="G31" s="35" t="s">
        <v>138</v>
      </c>
      <c r="H31" s="35" t="s">
        <v>138</v>
      </c>
      <c r="I31" s="35" t="s">
        <v>138</v>
      </c>
      <c r="J31" s="35" t="s">
        <v>138</v>
      </c>
      <c r="K31" s="35">
        <v>55</v>
      </c>
      <c r="L31" s="35">
        <v>48</v>
      </c>
      <c r="M31" s="35">
        <v>357</v>
      </c>
      <c r="N31" s="35">
        <v>178.5</v>
      </c>
      <c r="O31" s="35" t="s">
        <v>139</v>
      </c>
    </row>
    <row r="32" spans="1:19" ht="13.5" thickBot="1" x14ac:dyDescent="0.25">
      <c r="A32" s="35">
        <v>125659486</v>
      </c>
      <c r="B32" s="35" t="s">
        <v>155</v>
      </c>
      <c r="C32" s="35">
        <v>302</v>
      </c>
      <c r="D32" s="35">
        <v>30</v>
      </c>
      <c r="E32" s="35" t="s">
        <v>138</v>
      </c>
      <c r="F32" s="35" t="s">
        <v>138</v>
      </c>
      <c r="G32" s="35" t="s">
        <v>138</v>
      </c>
      <c r="H32" s="35" t="s">
        <v>138</v>
      </c>
      <c r="I32" s="35" t="s">
        <v>138</v>
      </c>
      <c r="J32" s="35" t="s">
        <v>138</v>
      </c>
      <c r="K32" s="35">
        <v>55</v>
      </c>
      <c r="L32" s="35">
        <v>48</v>
      </c>
      <c r="M32" s="35">
        <v>357</v>
      </c>
      <c r="N32" s="35">
        <v>178.5</v>
      </c>
      <c r="O32" s="35" t="s">
        <v>139</v>
      </c>
    </row>
    <row r="33" spans="1:15" ht="24.75" thickBot="1" x14ac:dyDescent="0.25">
      <c r="A33" s="35">
        <v>225659487</v>
      </c>
      <c r="B33" s="35" t="s">
        <v>156</v>
      </c>
      <c r="C33" s="35">
        <v>302</v>
      </c>
      <c r="D33" s="35">
        <v>30</v>
      </c>
      <c r="E33" s="35" t="s">
        <v>138</v>
      </c>
      <c r="F33" s="35" t="s">
        <v>138</v>
      </c>
      <c r="G33" s="35" t="s">
        <v>138</v>
      </c>
      <c r="H33" s="35" t="s">
        <v>138</v>
      </c>
      <c r="I33" s="35" t="s">
        <v>138</v>
      </c>
      <c r="J33" s="35" t="s">
        <v>138</v>
      </c>
      <c r="K33" s="35">
        <v>55</v>
      </c>
      <c r="L33" s="35">
        <v>48</v>
      </c>
      <c r="M33" s="35">
        <v>357</v>
      </c>
      <c r="N33" s="35">
        <v>178.5</v>
      </c>
      <c r="O33" s="35" t="s">
        <v>139</v>
      </c>
    </row>
    <row r="34" spans="1:15" ht="24.75" thickBot="1" x14ac:dyDescent="0.25">
      <c r="A34" s="35">
        <v>225659488</v>
      </c>
      <c r="B34" s="35" t="s">
        <v>157</v>
      </c>
      <c r="C34" s="35">
        <v>302</v>
      </c>
      <c r="D34" s="35">
        <v>30</v>
      </c>
      <c r="E34" s="35" t="s">
        <v>138</v>
      </c>
      <c r="F34" s="35" t="s">
        <v>138</v>
      </c>
      <c r="G34" s="35" t="s">
        <v>138</v>
      </c>
      <c r="H34" s="35" t="s">
        <v>138</v>
      </c>
      <c r="I34" s="35" t="s">
        <v>138</v>
      </c>
      <c r="J34" s="35" t="s">
        <v>138</v>
      </c>
      <c r="K34" s="35">
        <v>55</v>
      </c>
      <c r="L34" s="35">
        <v>48</v>
      </c>
      <c r="M34" s="35">
        <v>357</v>
      </c>
      <c r="N34" s="35">
        <v>178.5</v>
      </c>
      <c r="O34" s="35" t="s">
        <v>139</v>
      </c>
    </row>
    <row r="35" spans="1:15" ht="24.75" thickBot="1" x14ac:dyDescent="0.25">
      <c r="A35" s="35">
        <v>125659490</v>
      </c>
      <c r="B35" s="35" t="s">
        <v>158</v>
      </c>
      <c r="C35" s="35">
        <v>302</v>
      </c>
      <c r="D35" s="35">
        <v>30</v>
      </c>
      <c r="E35" s="35" t="s">
        <v>138</v>
      </c>
      <c r="F35" s="35" t="s">
        <v>138</v>
      </c>
      <c r="G35" s="35" t="s">
        <v>138</v>
      </c>
      <c r="H35" s="35" t="s">
        <v>138</v>
      </c>
      <c r="I35" s="35" t="s">
        <v>138</v>
      </c>
      <c r="J35" s="35" t="s">
        <v>138</v>
      </c>
      <c r="K35" s="35">
        <v>55</v>
      </c>
      <c r="L35" s="35">
        <v>48</v>
      </c>
      <c r="M35" s="35">
        <v>357</v>
      </c>
      <c r="N35" s="35">
        <v>178.5</v>
      </c>
      <c r="O35" s="35" t="s">
        <v>139</v>
      </c>
    </row>
    <row r="36" spans="1:15" ht="36.75" thickBot="1" x14ac:dyDescent="0.25">
      <c r="A36" s="35">
        <v>225659491</v>
      </c>
      <c r="B36" s="35" t="s">
        <v>159</v>
      </c>
      <c r="C36" s="35">
        <v>302</v>
      </c>
      <c r="D36" s="35">
        <v>30</v>
      </c>
      <c r="E36" s="35" t="s">
        <v>138</v>
      </c>
      <c r="F36" s="35" t="s">
        <v>138</v>
      </c>
      <c r="G36" s="35" t="s">
        <v>138</v>
      </c>
      <c r="H36" s="35" t="s">
        <v>138</v>
      </c>
      <c r="I36" s="35" t="s">
        <v>138</v>
      </c>
      <c r="J36" s="35" t="s">
        <v>138</v>
      </c>
      <c r="K36" s="35">
        <v>55</v>
      </c>
      <c r="L36" s="35">
        <v>48</v>
      </c>
      <c r="M36" s="35">
        <v>357</v>
      </c>
      <c r="N36" s="35">
        <v>178.5</v>
      </c>
      <c r="O36" s="35" t="s">
        <v>139</v>
      </c>
    </row>
    <row r="37" spans="1:15" ht="13.5" thickBot="1" x14ac:dyDescent="0.25">
      <c r="A37" s="35">
        <v>125659492</v>
      </c>
      <c r="B37" s="35" t="s">
        <v>160</v>
      </c>
      <c r="C37" s="35">
        <v>302</v>
      </c>
      <c r="D37" s="35">
        <v>30</v>
      </c>
      <c r="E37" s="35" t="s">
        <v>138</v>
      </c>
      <c r="F37" s="35" t="s">
        <v>138</v>
      </c>
      <c r="G37" s="35" t="s">
        <v>138</v>
      </c>
      <c r="H37" s="35" t="s">
        <v>138</v>
      </c>
      <c r="I37" s="35" t="s">
        <v>138</v>
      </c>
      <c r="J37" s="35" t="s">
        <v>138</v>
      </c>
      <c r="K37" s="35">
        <v>55</v>
      </c>
      <c r="L37" s="35">
        <v>48</v>
      </c>
      <c r="M37" s="35">
        <v>357</v>
      </c>
      <c r="N37" s="35">
        <v>178.5</v>
      </c>
      <c r="O37" s="35" t="s">
        <v>139</v>
      </c>
    </row>
    <row r="38" spans="1:15" ht="24.75" thickBot="1" x14ac:dyDescent="0.25">
      <c r="A38" s="35">
        <v>225659493</v>
      </c>
      <c r="B38" s="35" t="s">
        <v>161</v>
      </c>
      <c r="C38" s="35">
        <v>302</v>
      </c>
      <c r="D38" s="35">
        <v>30</v>
      </c>
      <c r="E38" s="35" t="s">
        <v>138</v>
      </c>
      <c r="F38" s="35" t="s">
        <v>138</v>
      </c>
      <c r="G38" s="35" t="s">
        <v>138</v>
      </c>
      <c r="H38" s="35" t="s">
        <v>138</v>
      </c>
      <c r="I38" s="35" t="s">
        <v>138</v>
      </c>
      <c r="J38" s="35" t="s">
        <v>138</v>
      </c>
      <c r="K38" s="35">
        <v>55</v>
      </c>
      <c r="L38" s="35">
        <v>48</v>
      </c>
      <c r="M38" s="35">
        <v>357</v>
      </c>
      <c r="N38" s="35">
        <v>178.5</v>
      </c>
      <c r="O38" s="35" t="s">
        <v>139</v>
      </c>
    </row>
    <row r="39" spans="1:15" ht="36.75" thickBot="1" x14ac:dyDescent="0.25">
      <c r="A39" s="35">
        <v>225659494</v>
      </c>
      <c r="B39" s="35" t="s">
        <v>162</v>
      </c>
      <c r="C39" s="35">
        <v>302</v>
      </c>
      <c r="D39" s="35">
        <v>30</v>
      </c>
      <c r="E39" s="35" t="s">
        <v>138</v>
      </c>
      <c r="F39" s="35" t="s">
        <v>138</v>
      </c>
      <c r="G39" s="35" t="s">
        <v>138</v>
      </c>
      <c r="H39" s="35" t="s">
        <v>138</v>
      </c>
      <c r="I39" s="35" t="s">
        <v>138</v>
      </c>
      <c r="J39" s="35" t="s">
        <v>138</v>
      </c>
      <c r="K39" s="35">
        <v>55</v>
      </c>
      <c r="L39" s="35">
        <v>48</v>
      </c>
      <c r="M39" s="35">
        <v>357</v>
      </c>
      <c r="N39" s="35">
        <v>178.5</v>
      </c>
      <c r="O39" s="35" t="s">
        <v>139</v>
      </c>
    </row>
    <row r="40" spans="1:15" ht="48.75" thickBot="1" x14ac:dyDescent="0.25">
      <c r="A40" s="35">
        <v>125659495</v>
      </c>
      <c r="B40" s="35" t="s">
        <v>163</v>
      </c>
      <c r="C40" s="35">
        <v>302</v>
      </c>
      <c r="D40" s="35">
        <v>30</v>
      </c>
      <c r="E40" s="35" t="s">
        <v>138</v>
      </c>
      <c r="F40" s="35" t="s">
        <v>138</v>
      </c>
      <c r="G40" s="35" t="s">
        <v>138</v>
      </c>
      <c r="H40" s="35" t="s">
        <v>138</v>
      </c>
      <c r="I40" s="35" t="s">
        <v>138</v>
      </c>
      <c r="J40" s="35" t="s">
        <v>138</v>
      </c>
      <c r="K40" s="35">
        <v>55</v>
      </c>
      <c r="L40" s="35">
        <v>48</v>
      </c>
      <c r="M40" s="35">
        <v>357</v>
      </c>
      <c r="N40" s="35">
        <v>178.5</v>
      </c>
      <c r="O40" s="35" t="s">
        <v>139</v>
      </c>
    </row>
    <row r="41" spans="1:15" ht="24.75" thickBot="1" x14ac:dyDescent="0.25">
      <c r="A41" s="35">
        <v>125659496</v>
      </c>
      <c r="B41" s="35" t="s">
        <v>164</v>
      </c>
      <c r="C41" s="35">
        <v>302</v>
      </c>
      <c r="D41" s="35">
        <v>30</v>
      </c>
      <c r="E41" s="35" t="s">
        <v>138</v>
      </c>
      <c r="F41" s="35" t="s">
        <v>138</v>
      </c>
      <c r="G41" s="35" t="s">
        <v>138</v>
      </c>
      <c r="H41" s="35" t="s">
        <v>138</v>
      </c>
      <c r="I41" s="35" t="s">
        <v>138</v>
      </c>
      <c r="J41" s="35" t="s">
        <v>138</v>
      </c>
      <c r="K41" s="35">
        <v>55</v>
      </c>
      <c r="L41" s="35">
        <v>48</v>
      </c>
      <c r="M41" s="35">
        <v>357</v>
      </c>
      <c r="N41" s="35">
        <v>178.5</v>
      </c>
      <c r="O41" s="35" t="s">
        <v>139</v>
      </c>
    </row>
    <row r="42" spans="1:15" ht="24.75" thickBot="1" x14ac:dyDescent="0.25">
      <c r="A42" s="35">
        <v>125659497</v>
      </c>
      <c r="B42" s="35" t="s">
        <v>165</v>
      </c>
      <c r="C42" s="35">
        <v>302</v>
      </c>
      <c r="D42" s="35">
        <v>30</v>
      </c>
      <c r="E42" s="35" t="s">
        <v>138</v>
      </c>
      <c r="F42" s="35" t="s">
        <v>138</v>
      </c>
      <c r="G42" s="35" t="s">
        <v>138</v>
      </c>
      <c r="H42" s="35" t="s">
        <v>138</v>
      </c>
      <c r="I42" s="35" t="s">
        <v>138</v>
      </c>
      <c r="J42" s="35" t="s">
        <v>138</v>
      </c>
      <c r="K42" s="35">
        <v>55</v>
      </c>
      <c r="L42" s="35">
        <v>48</v>
      </c>
      <c r="M42" s="35">
        <v>357</v>
      </c>
      <c r="N42" s="35">
        <v>178.5</v>
      </c>
      <c r="O42" s="35" t="s">
        <v>139</v>
      </c>
    </row>
    <row r="43" spans="1:15" ht="36.75" thickBot="1" x14ac:dyDescent="0.25">
      <c r="A43" s="35">
        <v>125659499</v>
      </c>
      <c r="B43" s="35" t="s">
        <v>166</v>
      </c>
      <c r="C43" s="35">
        <v>302</v>
      </c>
      <c r="D43" s="35">
        <v>30</v>
      </c>
      <c r="E43" s="35" t="s">
        <v>138</v>
      </c>
      <c r="F43" s="35" t="s">
        <v>138</v>
      </c>
      <c r="G43" s="35" t="s">
        <v>138</v>
      </c>
      <c r="H43" s="35" t="s">
        <v>138</v>
      </c>
      <c r="I43" s="35" t="s">
        <v>138</v>
      </c>
      <c r="J43" s="35" t="s">
        <v>138</v>
      </c>
      <c r="K43" s="35">
        <v>55</v>
      </c>
      <c r="L43" s="35">
        <v>48</v>
      </c>
      <c r="M43" s="35">
        <v>357</v>
      </c>
      <c r="N43" s="35">
        <v>178.5</v>
      </c>
      <c r="O43" s="35" t="s">
        <v>139</v>
      </c>
    </row>
    <row r="44" spans="1:15" ht="36.75" thickBot="1" x14ac:dyDescent="0.25">
      <c r="A44" s="35">
        <v>225659500</v>
      </c>
      <c r="B44" s="35" t="s">
        <v>167</v>
      </c>
      <c r="C44" s="35">
        <v>302</v>
      </c>
      <c r="D44" s="35">
        <v>30</v>
      </c>
      <c r="E44" s="35" t="s">
        <v>138</v>
      </c>
      <c r="F44" s="35" t="s">
        <v>138</v>
      </c>
      <c r="G44" s="35" t="s">
        <v>138</v>
      </c>
      <c r="H44" s="35" t="s">
        <v>138</v>
      </c>
      <c r="I44" s="35" t="s">
        <v>138</v>
      </c>
      <c r="J44" s="35" t="s">
        <v>138</v>
      </c>
      <c r="K44" s="35">
        <v>55</v>
      </c>
      <c r="L44" s="35">
        <v>48</v>
      </c>
      <c r="M44" s="35">
        <v>357</v>
      </c>
      <c r="N44" s="35">
        <v>178.5</v>
      </c>
      <c r="O44" s="35" t="s">
        <v>139</v>
      </c>
    </row>
    <row r="45" spans="1:15" ht="13.5" thickBot="1" x14ac:dyDescent="0.25">
      <c r="A45" s="35">
        <v>25659503</v>
      </c>
      <c r="B45" s="35" t="s">
        <v>168</v>
      </c>
      <c r="C45" s="35">
        <v>302</v>
      </c>
      <c r="D45" s="35">
        <v>30</v>
      </c>
      <c r="E45" s="35" t="s">
        <v>138</v>
      </c>
      <c r="F45" s="35" t="s">
        <v>138</v>
      </c>
      <c r="G45" s="35" t="s">
        <v>138</v>
      </c>
      <c r="H45" s="35" t="s">
        <v>138</v>
      </c>
      <c r="I45" s="35" t="s">
        <v>138</v>
      </c>
      <c r="J45" s="35" t="s">
        <v>138</v>
      </c>
      <c r="K45" s="35">
        <v>55</v>
      </c>
      <c r="L45" s="35">
        <v>48</v>
      </c>
      <c r="M45" s="35">
        <v>357</v>
      </c>
      <c r="N45" s="35">
        <v>178.5</v>
      </c>
      <c r="O45" s="35" t="s">
        <v>139</v>
      </c>
    </row>
    <row r="46" spans="1:15" ht="36.75" thickBot="1" x14ac:dyDescent="0.25">
      <c r="A46" s="35">
        <v>225659504</v>
      </c>
      <c r="B46" s="35" t="s">
        <v>169</v>
      </c>
      <c r="C46" s="35">
        <v>302</v>
      </c>
      <c r="D46" s="35">
        <v>30</v>
      </c>
      <c r="E46" s="35" t="s">
        <v>138</v>
      </c>
      <c r="F46" s="35" t="s">
        <v>138</v>
      </c>
      <c r="G46" s="35" t="s">
        <v>138</v>
      </c>
      <c r="H46" s="35" t="s">
        <v>138</v>
      </c>
      <c r="I46" s="35" t="s">
        <v>138</v>
      </c>
      <c r="J46" s="35" t="s">
        <v>138</v>
      </c>
      <c r="K46" s="35">
        <v>55</v>
      </c>
      <c r="L46" s="35">
        <v>48</v>
      </c>
      <c r="M46" s="35">
        <v>357</v>
      </c>
      <c r="N46" s="35">
        <v>178.5</v>
      </c>
      <c r="O46" s="35" t="s">
        <v>139</v>
      </c>
    </row>
    <row r="47" spans="1:15" ht="36.75" thickBot="1" x14ac:dyDescent="0.25">
      <c r="A47" s="35">
        <v>225659505</v>
      </c>
      <c r="B47" s="35" t="s">
        <v>170</v>
      </c>
      <c r="C47" s="35">
        <v>302</v>
      </c>
      <c r="D47" s="35">
        <v>30</v>
      </c>
      <c r="E47" s="35" t="s">
        <v>138</v>
      </c>
      <c r="F47" s="35" t="s">
        <v>138</v>
      </c>
      <c r="G47" s="35" t="s">
        <v>138</v>
      </c>
      <c r="H47" s="35" t="s">
        <v>138</v>
      </c>
      <c r="I47" s="35" t="s">
        <v>138</v>
      </c>
      <c r="J47" s="35" t="s">
        <v>138</v>
      </c>
      <c r="K47" s="35">
        <v>55</v>
      </c>
      <c r="L47" s="35">
        <v>48</v>
      </c>
      <c r="M47" s="35">
        <v>357</v>
      </c>
      <c r="N47" s="35">
        <v>178.5</v>
      </c>
      <c r="O47" s="35" t="s">
        <v>139</v>
      </c>
    </row>
    <row r="48" spans="1:15" ht="24.75" thickBot="1" x14ac:dyDescent="0.25">
      <c r="A48" s="35">
        <v>25659507</v>
      </c>
      <c r="B48" s="35" t="s">
        <v>171</v>
      </c>
      <c r="C48" s="35">
        <v>302</v>
      </c>
      <c r="D48" s="35">
        <v>30</v>
      </c>
      <c r="E48" s="35" t="s">
        <v>138</v>
      </c>
      <c r="F48" s="35" t="s">
        <v>138</v>
      </c>
      <c r="G48" s="35">
        <v>54</v>
      </c>
      <c r="H48" s="35">
        <v>55</v>
      </c>
      <c r="I48" s="35" t="s">
        <v>138</v>
      </c>
      <c r="J48" s="35" t="s">
        <v>138</v>
      </c>
      <c r="K48" s="35" t="s">
        <v>138</v>
      </c>
      <c r="L48" s="35" t="s">
        <v>138</v>
      </c>
      <c r="M48" s="35">
        <v>356</v>
      </c>
      <c r="N48" s="35">
        <v>178</v>
      </c>
      <c r="O48" s="35" t="s">
        <v>139</v>
      </c>
    </row>
    <row r="49" spans="1:15" ht="24.75" thickBot="1" x14ac:dyDescent="0.25">
      <c r="A49" s="35">
        <v>125659466</v>
      </c>
      <c r="B49" s="35" t="s">
        <v>172</v>
      </c>
      <c r="C49" s="35">
        <v>302</v>
      </c>
      <c r="D49" s="35">
        <v>42</v>
      </c>
      <c r="E49" s="35">
        <v>48</v>
      </c>
      <c r="F49" s="35">
        <v>41</v>
      </c>
      <c r="G49" s="35" t="s">
        <v>138</v>
      </c>
      <c r="H49" s="35" t="s">
        <v>138</v>
      </c>
      <c r="I49" s="35" t="s">
        <v>138</v>
      </c>
      <c r="J49" s="35" t="s">
        <v>138</v>
      </c>
      <c r="K49" s="35" t="s">
        <v>138</v>
      </c>
      <c r="L49" s="35" t="s">
        <v>138</v>
      </c>
      <c r="M49" s="35">
        <v>350</v>
      </c>
      <c r="N49" s="35">
        <v>175</v>
      </c>
      <c r="O49" s="35" t="s">
        <v>139</v>
      </c>
    </row>
    <row r="50" spans="1:15" ht="36.75" thickBot="1" x14ac:dyDescent="0.25">
      <c r="A50" s="35">
        <v>125659506</v>
      </c>
      <c r="B50" s="35" t="s">
        <v>173</v>
      </c>
      <c r="C50" s="35">
        <v>302</v>
      </c>
      <c r="D50" s="35">
        <v>42</v>
      </c>
      <c r="E50" s="35">
        <v>48</v>
      </c>
      <c r="F50" s="35">
        <v>41</v>
      </c>
      <c r="G50" s="35" t="s">
        <v>138</v>
      </c>
      <c r="H50" s="35" t="s">
        <v>138</v>
      </c>
      <c r="I50" s="35" t="s">
        <v>138</v>
      </c>
      <c r="J50" s="35" t="s">
        <v>138</v>
      </c>
      <c r="K50" s="35" t="s">
        <v>138</v>
      </c>
      <c r="L50" s="35" t="s">
        <v>138</v>
      </c>
      <c r="M50" s="35">
        <v>350</v>
      </c>
      <c r="N50" s="35">
        <v>175</v>
      </c>
      <c r="O50" s="35" t="s">
        <v>143</v>
      </c>
    </row>
    <row r="51" spans="1:15" ht="48.75" thickBot="1" x14ac:dyDescent="0.25">
      <c r="A51" s="35">
        <v>25659438</v>
      </c>
      <c r="B51" s="35" t="s">
        <v>174</v>
      </c>
      <c r="C51" s="35">
        <v>302</v>
      </c>
      <c r="D51" s="35">
        <v>42</v>
      </c>
      <c r="E51" s="35">
        <v>44</v>
      </c>
      <c r="F51" s="35">
        <v>48</v>
      </c>
      <c r="G51" s="35" t="s">
        <v>138</v>
      </c>
      <c r="H51" s="35" t="s">
        <v>138</v>
      </c>
      <c r="I51" s="35" t="s">
        <v>138</v>
      </c>
      <c r="J51" s="35" t="s">
        <v>138</v>
      </c>
      <c r="K51" s="35" t="s">
        <v>138</v>
      </c>
      <c r="L51" s="35" t="s">
        <v>138</v>
      </c>
      <c r="M51" s="35">
        <v>346</v>
      </c>
      <c r="N51" s="35">
        <v>173</v>
      </c>
      <c r="O51" s="35" t="s">
        <v>139</v>
      </c>
    </row>
    <row r="52" spans="1:15" ht="24.75" thickBot="1" x14ac:dyDescent="0.25">
      <c r="A52" s="35">
        <v>125659439</v>
      </c>
      <c r="B52" s="35" t="s">
        <v>175</v>
      </c>
      <c r="C52" s="35">
        <v>302</v>
      </c>
      <c r="D52" s="35">
        <v>42</v>
      </c>
      <c r="E52" s="35">
        <v>44</v>
      </c>
      <c r="F52" s="35">
        <v>48</v>
      </c>
      <c r="G52" s="35" t="s">
        <v>138</v>
      </c>
      <c r="H52" s="35" t="s">
        <v>138</v>
      </c>
      <c r="I52" s="35" t="s">
        <v>138</v>
      </c>
      <c r="J52" s="35" t="s">
        <v>138</v>
      </c>
      <c r="K52" s="35" t="s">
        <v>138</v>
      </c>
      <c r="L52" s="35" t="s">
        <v>138</v>
      </c>
      <c r="M52" s="35">
        <v>346</v>
      </c>
      <c r="N52" s="35">
        <v>173</v>
      </c>
      <c r="O52" s="35" t="s">
        <v>139</v>
      </c>
    </row>
    <row r="53" spans="1:15" ht="24.75" thickBot="1" x14ac:dyDescent="0.25">
      <c r="A53" s="35">
        <v>125659440</v>
      </c>
      <c r="B53" s="35" t="s">
        <v>176</v>
      </c>
      <c r="C53" s="35">
        <v>302</v>
      </c>
      <c r="D53" s="35">
        <v>42</v>
      </c>
      <c r="E53" s="35">
        <v>44</v>
      </c>
      <c r="F53" s="35">
        <v>48</v>
      </c>
      <c r="G53" s="35" t="s">
        <v>138</v>
      </c>
      <c r="H53" s="35" t="s">
        <v>138</v>
      </c>
      <c r="I53" s="35" t="s">
        <v>138</v>
      </c>
      <c r="J53" s="35" t="s">
        <v>138</v>
      </c>
      <c r="K53" s="35" t="s">
        <v>138</v>
      </c>
      <c r="L53" s="35" t="s">
        <v>138</v>
      </c>
      <c r="M53" s="35">
        <v>346</v>
      </c>
      <c r="N53" s="35">
        <v>173</v>
      </c>
      <c r="O53" s="35" t="s">
        <v>139</v>
      </c>
    </row>
    <row r="54" spans="1:15" ht="24.75" thickBot="1" x14ac:dyDescent="0.25">
      <c r="A54" s="35">
        <v>125659441</v>
      </c>
      <c r="B54" s="35" t="s">
        <v>177</v>
      </c>
      <c r="C54" s="35">
        <v>302</v>
      </c>
      <c r="D54" s="35">
        <v>42</v>
      </c>
      <c r="E54" s="35">
        <v>44</v>
      </c>
      <c r="F54" s="35">
        <v>48</v>
      </c>
      <c r="G54" s="35" t="s">
        <v>138</v>
      </c>
      <c r="H54" s="35" t="s">
        <v>138</v>
      </c>
      <c r="I54" s="35" t="s">
        <v>138</v>
      </c>
      <c r="J54" s="35" t="s">
        <v>138</v>
      </c>
      <c r="K54" s="35" t="s">
        <v>138</v>
      </c>
      <c r="L54" s="35" t="s">
        <v>138</v>
      </c>
      <c r="M54" s="35">
        <v>346</v>
      </c>
      <c r="N54" s="35">
        <v>173</v>
      </c>
      <c r="O54" s="35" t="s">
        <v>139</v>
      </c>
    </row>
    <row r="55" spans="1:15" ht="13.5" thickBot="1" x14ac:dyDescent="0.25">
      <c r="A55" s="35">
        <v>25659443</v>
      </c>
      <c r="B55" s="35" t="s">
        <v>178</v>
      </c>
      <c r="C55" s="35">
        <v>302</v>
      </c>
      <c r="D55" s="35">
        <v>42</v>
      </c>
      <c r="E55" s="35">
        <v>44</v>
      </c>
      <c r="F55" s="35">
        <v>48</v>
      </c>
      <c r="G55" s="35" t="s">
        <v>138</v>
      </c>
      <c r="H55" s="35" t="s">
        <v>138</v>
      </c>
      <c r="I55" s="35" t="s">
        <v>138</v>
      </c>
      <c r="J55" s="35" t="s">
        <v>138</v>
      </c>
      <c r="K55" s="35" t="s">
        <v>138</v>
      </c>
      <c r="L55" s="35" t="s">
        <v>138</v>
      </c>
      <c r="M55" s="35">
        <v>346</v>
      </c>
      <c r="N55" s="35">
        <v>173</v>
      </c>
      <c r="O55" s="35" t="s">
        <v>139</v>
      </c>
    </row>
    <row r="56" spans="1:15" ht="48.75" thickBot="1" x14ac:dyDescent="0.25">
      <c r="A56" s="35">
        <v>225659444</v>
      </c>
      <c r="B56" s="35" t="s">
        <v>179</v>
      </c>
      <c r="C56" s="35">
        <v>302</v>
      </c>
      <c r="D56" s="35">
        <v>42</v>
      </c>
      <c r="E56" s="35">
        <v>44</v>
      </c>
      <c r="F56" s="35">
        <v>48</v>
      </c>
      <c r="G56" s="35" t="s">
        <v>138</v>
      </c>
      <c r="H56" s="35" t="s">
        <v>138</v>
      </c>
      <c r="I56" s="35" t="s">
        <v>138</v>
      </c>
      <c r="J56" s="35" t="s">
        <v>138</v>
      </c>
      <c r="K56" s="35" t="s">
        <v>138</v>
      </c>
      <c r="L56" s="35" t="s">
        <v>138</v>
      </c>
      <c r="M56" s="35">
        <v>346</v>
      </c>
      <c r="N56" s="35">
        <v>173</v>
      </c>
      <c r="O56" s="35" t="s">
        <v>139</v>
      </c>
    </row>
    <row r="57" spans="1:15" ht="36.75" thickBot="1" x14ac:dyDescent="0.25">
      <c r="A57" s="35">
        <v>225659445</v>
      </c>
      <c r="B57" s="35" t="s">
        <v>180</v>
      </c>
      <c r="C57" s="35">
        <v>302</v>
      </c>
      <c r="D57" s="35">
        <v>42</v>
      </c>
      <c r="E57" s="35">
        <v>44</v>
      </c>
      <c r="F57" s="35">
        <v>48</v>
      </c>
      <c r="G57" s="35" t="s">
        <v>138</v>
      </c>
      <c r="H57" s="35" t="s">
        <v>138</v>
      </c>
      <c r="I57" s="35" t="s">
        <v>138</v>
      </c>
      <c r="J57" s="35" t="s">
        <v>138</v>
      </c>
      <c r="K57" s="35" t="s">
        <v>138</v>
      </c>
      <c r="L57" s="35" t="s">
        <v>138</v>
      </c>
      <c r="M57" s="35">
        <v>346</v>
      </c>
      <c r="N57" s="35">
        <v>173</v>
      </c>
      <c r="O57" s="35" t="s">
        <v>139</v>
      </c>
    </row>
    <row r="58" spans="1:15" ht="24.75" thickBot="1" x14ac:dyDescent="0.25">
      <c r="A58" s="35">
        <v>225659446</v>
      </c>
      <c r="B58" s="35" t="s">
        <v>181</v>
      </c>
      <c r="C58" s="35">
        <v>302</v>
      </c>
      <c r="D58" s="35">
        <v>42</v>
      </c>
      <c r="E58" s="35">
        <v>44</v>
      </c>
      <c r="F58" s="35">
        <v>48</v>
      </c>
      <c r="G58" s="35" t="s">
        <v>138</v>
      </c>
      <c r="H58" s="35" t="s">
        <v>138</v>
      </c>
      <c r="I58" s="35" t="s">
        <v>138</v>
      </c>
      <c r="J58" s="35" t="s">
        <v>138</v>
      </c>
      <c r="K58" s="35" t="s">
        <v>138</v>
      </c>
      <c r="L58" s="35" t="s">
        <v>138</v>
      </c>
      <c r="M58" s="35">
        <v>346</v>
      </c>
      <c r="N58" s="35">
        <v>173</v>
      </c>
      <c r="O58" s="35" t="s">
        <v>139</v>
      </c>
    </row>
    <row r="59" spans="1:15" ht="36.75" thickBot="1" x14ac:dyDescent="0.25">
      <c r="A59" s="35">
        <v>225659448</v>
      </c>
      <c r="B59" s="35" t="s">
        <v>182</v>
      </c>
      <c r="C59" s="35">
        <v>302</v>
      </c>
      <c r="D59" s="35">
        <v>42</v>
      </c>
      <c r="E59" s="35">
        <v>44</v>
      </c>
      <c r="F59" s="35">
        <v>48</v>
      </c>
      <c r="G59" s="35" t="s">
        <v>138</v>
      </c>
      <c r="H59" s="35" t="s">
        <v>138</v>
      </c>
      <c r="I59" s="35" t="s">
        <v>138</v>
      </c>
      <c r="J59" s="35" t="s">
        <v>138</v>
      </c>
      <c r="K59" s="35" t="s">
        <v>138</v>
      </c>
      <c r="L59" s="35" t="s">
        <v>138</v>
      </c>
      <c r="M59" s="35">
        <v>346</v>
      </c>
      <c r="N59" s="35">
        <v>173</v>
      </c>
      <c r="O59" s="35" t="s">
        <v>139</v>
      </c>
    </row>
    <row r="60" spans="1:15" ht="36.75" thickBot="1" x14ac:dyDescent="0.25">
      <c r="A60" s="35">
        <v>125659449</v>
      </c>
      <c r="B60" s="35" t="s">
        <v>183</v>
      </c>
      <c r="C60" s="35">
        <v>302</v>
      </c>
      <c r="D60" s="35">
        <v>42</v>
      </c>
      <c r="E60" s="35">
        <v>44</v>
      </c>
      <c r="F60" s="35">
        <v>48</v>
      </c>
      <c r="G60" s="35" t="s">
        <v>138</v>
      </c>
      <c r="H60" s="35" t="s">
        <v>138</v>
      </c>
      <c r="I60" s="35" t="s">
        <v>138</v>
      </c>
      <c r="J60" s="35" t="s">
        <v>138</v>
      </c>
      <c r="K60" s="35" t="s">
        <v>138</v>
      </c>
      <c r="L60" s="35" t="s">
        <v>138</v>
      </c>
      <c r="M60" s="35">
        <v>346</v>
      </c>
      <c r="N60" s="35">
        <v>173</v>
      </c>
      <c r="O60" s="35" t="s">
        <v>139</v>
      </c>
    </row>
    <row r="61" spans="1:15" ht="36.75" thickBot="1" x14ac:dyDescent="0.25">
      <c r="A61" s="35">
        <v>125659451</v>
      </c>
      <c r="B61" s="35" t="s">
        <v>184</v>
      </c>
      <c r="C61" s="35">
        <v>302</v>
      </c>
      <c r="D61" s="35">
        <v>42</v>
      </c>
      <c r="E61" s="35">
        <v>44</v>
      </c>
      <c r="F61" s="35">
        <v>48</v>
      </c>
      <c r="G61" s="35" t="s">
        <v>138</v>
      </c>
      <c r="H61" s="35" t="s">
        <v>138</v>
      </c>
      <c r="I61" s="35" t="s">
        <v>138</v>
      </c>
      <c r="J61" s="35" t="s">
        <v>138</v>
      </c>
      <c r="K61" s="35" t="s">
        <v>138</v>
      </c>
      <c r="L61" s="35" t="s">
        <v>138</v>
      </c>
      <c r="M61" s="35">
        <v>346</v>
      </c>
      <c r="N61" s="35">
        <v>173</v>
      </c>
      <c r="O61" s="35" t="s">
        <v>139</v>
      </c>
    </row>
    <row r="62" spans="1:15" ht="24.75" thickBot="1" x14ac:dyDescent="0.25">
      <c r="A62" s="35">
        <v>125659452</v>
      </c>
      <c r="B62" s="35" t="s">
        <v>185</v>
      </c>
      <c r="C62" s="35">
        <v>302</v>
      </c>
      <c r="D62" s="35">
        <v>42</v>
      </c>
      <c r="E62" s="35">
        <v>44</v>
      </c>
      <c r="F62" s="35">
        <v>48</v>
      </c>
      <c r="G62" s="35" t="s">
        <v>138</v>
      </c>
      <c r="H62" s="35" t="s">
        <v>138</v>
      </c>
      <c r="I62" s="35" t="s">
        <v>138</v>
      </c>
      <c r="J62" s="35" t="s">
        <v>138</v>
      </c>
      <c r="K62" s="35" t="s">
        <v>138</v>
      </c>
      <c r="L62" s="35" t="s">
        <v>138</v>
      </c>
      <c r="M62" s="35">
        <v>346</v>
      </c>
      <c r="N62" s="35">
        <v>173</v>
      </c>
      <c r="O62" s="35" t="s">
        <v>139</v>
      </c>
    </row>
    <row r="63" spans="1:15" ht="36.75" thickBot="1" x14ac:dyDescent="0.25">
      <c r="A63" s="35">
        <v>125659453</v>
      </c>
      <c r="B63" s="35" t="s">
        <v>186</v>
      </c>
      <c r="C63" s="35">
        <v>302</v>
      </c>
      <c r="D63" s="35">
        <v>42</v>
      </c>
      <c r="E63" s="35">
        <v>44</v>
      </c>
      <c r="F63" s="35">
        <v>48</v>
      </c>
      <c r="G63" s="35" t="s">
        <v>138</v>
      </c>
      <c r="H63" s="35" t="s">
        <v>138</v>
      </c>
      <c r="I63" s="35" t="s">
        <v>138</v>
      </c>
      <c r="J63" s="35" t="s">
        <v>138</v>
      </c>
      <c r="K63" s="35" t="s">
        <v>138</v>
      </c>
      <c r="L63" s="35" t="s">
        <v>138</v>
      </c>
      <c r="M63" s="35">
        <v>346</v>
      </c>
      <c r="N63" s="35">
        <v>173</v>
      </c>
      <c r="O63" s="35" t="s">
        <v>139</v>
      </c>
    </row>
    <row r="64" spans="1:15" ht="36.75" thickBot="1" x14ac:dyDescent="0.25">
      <c r="A64" s="35">
        <v>225659455</v>
      </c>
      <c r="B64" s="35" t="s">
        <v>187</v>
      </c>
      <c r="C64" s="35">
        <v>302</v>
      </c>
      <c r="D64" s="35">
        <v>42</v>
      </c>
      <c r="E64" s="35">
        <v>44</v>
      </c>
      <c r="F64" s="35">
        <v>48</v>
      </c>
      <c r="G64" s="35" t="s">
        <v>138</v>
      </c>
      <c r="H64" s="35" t="s">
        <v>138</v>
      </c>
      <c r="I64" s="35" t="s">
        <v>138</v>
      </c>
      <c r="J64" s="35" t="s">
        <v>138</v>
      </c>
      <c r="K64" s="35" t="s">
        <v>138</v>
      </c>
      <c r="L64" s="35" t="s">
        <v>138</v>
      </c>
      <c r="M64" s="35">
        <v>346</v>
      </c>
      <c r="N64" s="35">
        <v>173</v>
      </c>
      <c r="O64" s="35" t="s">
        <v>139</v>
      </c>
    </row>
    <row r="65" spans="1:15" ht="24.75" thickBot="1" x14ac:dyDescent="0.25">
      <c r="A65" s="35">
        <v>225659456</v>
      </c>
      <c r="B65" s="35" t="s">
        <v>188</v>
      </c>
      <c r="C65" s="35">
        <v>302</v>
      </c>
      <c r="D65" s="35">
        <v>42</v>
      </c>
      <c r="E65" s="35">
        <v>44</v>
      </c>
      <c r="F65" s="35">
        <v>48</v>
      </c>
      <c r="G65" s="35" t="s">
        <v>138</v>
      </c>
      <c r="H65" s="35" t="s">
        <v>138</v>
      </c>
      <c r="I65" s="35" t="s">
        <v>138</v>
      </c>
      <c r="J65" s="35" t="s">
        <v>138</v>
      </c>
      <c r="K65" s="35" t="s">
        <v>138</v>
      </c>
      <c r="L65" s="35" t="s">
        <v>138</v>
      </c>
      <c r="M65" s="35">
        <v>346</v>
      </c>
      <c r="N65" s="35">
        <v>173</v>
      </c>
      <c r="O65" s="35" t="s">
        <v>139</v>
      </c>
    </row>
    <row r="66" spans="1:15" ht="24.75" thickBot="1" x14ac:dyDescent="0.25">
      <c r="A66" s="35">
        <v>225659457</v>
      </c>
      <c r="B66" s="35" t="s">
        <v>189</v>
      </c>
      <c r="C66" s="35">
        <v>302</v>
      </c>
      <c r="D66" s="35">
        <v>42</v>
      </c>
      <c r="E66" s="35">
        <v>44</v>
      </c>
      <c r="F66" s="35">
        <v>48</v>
      </c>
      <c r="G66" s="35" t="s">
        <v>138</v>
      </c>
      <c r="H66" s="35" t="s">
        <v>138</v>
      </c>
      <c r="I66" s="35" t="s">
        <v>138</v>
      </c>
      <c r="J66" s="35" t="s">
        <v>138</v>
      </c>
      <c r="K66" s="35" t="s">
        <v>138</v>
      </c>
      <c r="L66" s="35" t="s">
        <v>138</v>
      </c>
      <c r="M66" s="35">
        <v>346</v>
      </c>
      <c r="N66" s="35">
        <v>173</v>
      </c>
      <c r="O66" s="35" t="s">
        <v>139</v>
      </c>
    </row>
    <row r="67" spans="1:15" ht="24.75" thickBot="1" x14ac:dyDescent="0.25">
      <c r="A67" s="35">
        <v>125659459</v>
      </c>
      <c r="B67" s="35" t="s">
        <v>190</v>
      </c>
      <c r="C67" s="35">
        <v>302</v>
      </c>
      <c r="D67" s="35">
        <v>42</v>
      </c>
      <c r="E67" s="35">
        <v>44</v>
      </c>
      <c r="F67" s="35">
        <v>48</v>
      </c>
      <c r="G67" s="35" t="s">
        <v>138</v>
      </c>
      <c r="H67" s="35" t="s">
        <v>138</v>
      </c>
      <c r="I67" s="35" t="s">
        <v>138</v>
      </c>
      <c r="J67" s="35" t="s">
        <v>138</v>
      </c>
      <c r="K67" s="35" t="s">
        <v>138</v>
      </c>
      <c r="L67" s="35" t="s">
        <v>138</v>
      </c>
      <c r="M67" s="35">
        <v>346</v>
      </c>
      <c r="N67" s="35">
        <v>173</v>
      </c>
      <c r="O67" s="35" t="s">
        <v>139</v>
      </c>
    </row>
    <row r="68" spans="1:15" ht="24.75" thickBot="1" x14ac:dyDescent="0.25">
      <c r="A68" s="35">
        <v>125659460</v>
      </c>
      <c r="B68" s="35" t="s">
        <v>191</v>
      </c>
      <c r="C68" s="35">
        <v>302</v>
      </c>
      <c r="D68" s="35">
        <v>42</v>
      </c>
      <c r="E68" s="35">
        <v>44</v>
      </c>
      <c r="F68" s="35">
        <v>48</v>
      </c>
      <c r="G68" s="35" t="s">
        <v>138</v>
      </c>
      <c r="H68" s="35" t="s">
        <v>138</v>
      </c>
      <c r="I68" s="35" t="s">
        <v>138</v>
      </c>
      <c r="J68" s="35" t="s">
        <v>138</v>
      </c>
      <c r="K68" s="35" t="s">
        <v>138</v>
      </c>
      <c r="L68" s="35" t="s">
        <v>138</v>
      </c>
      <c r="M68" s="35">
        <v>346</v>
      </c>
      <c r="N68" s="35">
        <v>173</v>
      </c>
      <c r="O68" s="35" t="s">
        <v>139</v>
      </c>
    </row>
    <row r="69" spans="1:15" ht="36.75" thickBot="1" x14ac:dyDescent="0.25">
      <c r="A69" s="35">
        <v>25659461</v>
      </c>
      <c r="B69" s="35" t="s">
        <v>192</v>
      </c>
      <c r="C69" s="35">
        <v>302</v>
      </c>
      <c r="D69" s="35">
        <v>42</v>
      </c>
      <c r="E69" s="35">
        <v>44</v>
      </c>
      <c r="F69" s="35">
        <v>48</v>
      </c>
      <c r="G69" s="35" t="s">
        <v>138</v>
      </c>
      <c r="H69" s="35" t="s">
        <v>138</v>
      </c>
      <c r="I69" s="35" t="s">
        <v>138</v>
      </c>
      <c r="J69" s="35" t="s">
        <v>138</v>
      </c>
      <c r="K69" s="35" t="s">
        <v>138</v>
      </c>
      <c r="L69" s="35" t="s">
        <v>138</v>
      </c>
      <c r="M69" s="35">
        <v>346</v>
      </c>
      <c r="N69" s="35">
        <v>173</v>
      </c>
      <c r="O69" s="35" t="s">
        <v>139</v>
      </c>
    </row>
    <row r="70" spans="1:15" ht="60.75" thickBot="1" x14ac:dyDescent="0.25">
      <c r="A70" s="35">
        <v>225659463</v>
      </c>
      <c r="B70" s="35" t="s">
        <v>193</v>
      </c>
      <c r="C70" s="35">
        <v>302</v>
      </c>
      <c r="D70" s="35">
        <v>42</v>
      </c>
      <c r="E70" s="35">
        <v>44</v>
      </c>
      <c r="F70" s="35">
        <v>48</v>
      </c>
      <c r="G70" s="35" t="s">
        <v>138</v>
      </c>
      <c r="H70" s="35" t="s">
        <v>138</v>
      </c>
      <c r="I70" s="35" t="s">
        <v>138</v>
      </c>
      <c r="J70" s="35" t="s">
        <v>138</v>
      </c>
      <c r="K70" s="35" t="s">
        <v>138</v>
      </c>
      <c r="L70" s="35" t="s">
        <v>138</v>
      </c>
      <c r="M70" s="35">
        <v>346</v>
      </c>
      <c r="N70" s="35">
        <v>173</v>
      </c>
      <c r="O70" s="35" t="s">
        <v>139</v>
      </c>
    </row>
    <row r="71" spans="1:15" ht="36.75" thickBot="1" x14ac:dyDescent="0.25">
      <c r="A71" s="35">
        <v>125659464</v>
      </c>
      <c r="B71" s="35" t="s">
        <v>194</v>
      </c>
      <c r="C71" s="35">
        <v>302</v>
      </c>
      <c r="D71" s="35">
        <v>42</v>
      </c>
      <c r="E71" s="35">
        <v>44</v>
      </c>
      <c r="F71" s="35">
        <v>48</v>
      </c>
      <c r="G71" s="35" t="s">
        <v>138</v>
      </c>
      <c r="H71" s="35" t="s">
        <v>138</v>
      </c>
      <c r="I71" s="35" t="s">
        <v>138</v>
      </c>
      <c r="J71" s="35" t="s">
        <v>138</v>
      </c>
      <c r="K71" s="35" t="s">
        <v>138</v>
      </c>
      <c r="L71" s="35" t="s">
        <v>138</v>
      </c>
      <c r="M71" s="35">
        <v>346</v>
      </c>
      <c r="N71" s="35">
        <v>173</v>
      </c>
      <c r="O71" s="35" t="s">
        <v>139</v>
      </c>
    </row>
    <row r="72" spans="1:15" ht="24.75" thickBot="1" x14ac:dyDescent="0.25">
      <c r="A72" s="35">
        <v>125659465</v>
      </c>
      <c r="B72" s="35" t="s">
        <v>195</v>
      </c>
      <c r="C72" s="35">
        <v>302</v>
      </c>
      <c r="D72" s="35">
        <v>42</v>
      </c>
      <c r="E72" s="35">
        <v>44</v>
      </c>
      <c r="F72" s="35">
        <v>48</v>
      </c>
      <c r="G72" s="35" t="s">
        <v>138</v>
      </c>
      <c r="H72" s="35" t="s">
        <v>138</v>
      </c>
      <c r="I72" s="35" t="s">
        <v>138</v>
      </c>
      <c r="J72" s="35" t="s">
        <v>138</v>
      </c>
      <c r="K72" s="35" t="s">
        <v>138</v>
      </c>
      <c r="L72" s="35" t="s">
        <v>138</v>
      </c>
      <c r="M72" s="35">
        <v>346</v>
      </c>
      <c r="N72" s="35">
        <v>173</v>
      </c>
      <c r="O72" s="35" t="s">
        <v>139</v>
      </c>
    </row>
    <row r="73" spans="1:15" ht="24.75" thickBot="1" x14ac:dyDescent="0.25">
      <c r="A73" s="35">
        <v>125659470</v>
      </c>
      <c r="B73" s="35" t="s">
        <v>196</v>
      </c>
      <c r="C73" s="35">
        <v>302</v>
      </c>
      <c r="D73" s="35">
        <v>42</v>
      </c>
      <c r="E73" s="35">
        <v>44</v>
      </c>
      <c r="F73" s="35">
        <v>48</v>
      </c>
      <c r="G73" s="35" t="s">
        <v>138</v>
      </c>
      <c r="H73" s="35" t="s">
        <v>138</v>
      </c>
      <c r="I73" s="35" t="s">
        <v>138</v>
      </c>
      <c r="J73" s="35" t="s">
        <v>138</v>
      </c>
      <c r="K73" s="35" t="s">
        <v>138</v>
      </c>
      <c r="L73" s="35" t="s">
        <v>138</v>
      </c>
      <c r="M73" s="35">
        <v>346</v>
      </c>
      <c r="N73" s="35">
        <v>173</v>
      </c>
      <c r="O73" s="35" t="s">
        <v>139</v>
      </c>
    </row>
    <row r="74" spans="1:15" ht="36.75" thickBot="1" x14ac:dyDescent="0.25">
      <c r="A74" s="35">
        <v>225659447</v>
      </c>
      <c r="B74" s="35" t="s">
        <v>197</v>
      </c>
      <c r="C74" s="35">
        <v>302</v>
      </c>
      <c r="D74" s="35">
        <v>41</v>
      </c>
      <c r="E74" s="35" t="s">
        <v>138</v>
      </c>
      <c r="F74" s="35" t="s">
        <v>138</v>
      </c>
      <c r="G74" s="35" t="s">
        <v>138</v>
      </c>
      <c r="H74" s="35" t="s">
        <v>138</v>
      </c>
      <c r="I74" s="35">
        <v>43</v>
      </c>
      <c r="J74" s="35">
        <v>48</v>
      </c>
      <c r="K74" s="35" t="s">
        <v>138</v>
      </c>
      <c r="L74" s="35" t="s">
        <v>138</v>
      </c>
      <c r="M74" s="35">
        <v>345</v>
      </c>
      <c r="N74" s="35">
        <v>172.5</v>
      </c>
      <c r="O74" s="35" t="s">
        <v>139</v>
      </c>
    </row>
    <row r="75" spans="1:15" ht="36.75" thickBot="1" x14ac:dyDescent="0.25">
      <c r="A75" s="35">
        <v>225659450</v>
      </c>
      <c r="B75" s="35" t="s">
        <v>198</v>
      </c>
      <c r="C75" s="35">
        <v>302</v>
      </c>
      <c r="D75" s="35">
        <v>41</v>
      </c>
      <c r="E75" s="35" t="s">
        <v>138</v>
      </c>
      <c r="F75" s="35" t="s">
        <v>138</v>
      </c>
      <c r="G75" s="35" t="s">
        <v>138</v>
      </c>
      <c r="H75" s="35" t="s">
        <v>138</v>
      </c>
      <c r="I75" s="35">
        <v>43</v>
      </c>
      <c r="J75" s="35">
        <v>48</v>
      </c>
      <c r="K75" s="35" t="s">
        <v>138</v>
      </c>
      <c r="L75" s="35" t="s">
        <v>138</v>
      </c>
      <c r="M75" s="35">
        <v>345</v>
      </c>
      <c r="N75" s="35">
        <v>172.5</v>
      </c>
      <c r="O75" s="35" t="s">
        <v>139</v>
      </c>
    </row>
    <row r="76" spans="1:15" ht="13.5" thickBot="1" x14ac:dyDescent="0.25">
      <c r="A76" s="35">
        <v>125659454</v>
      </c>
      <c r="B76" s="35" t="s">
        <v>199</v>
      </c>
      <c r="C76" s="35">
        <v>302</v>
      </c>
      <c r="D76" s="35">
        <v>41</v>
      </c>
      <c r="E76" s="35" t="s">
        <v>138</v>
      </c>
      <c r="F76" s="35" t="s">
        <v>138</v>
      </c>
      <c r="G76" s="35" t="s">
        <v>138</v>
      </c>
      <c r="H76" s="35" t="s">
        <v>138</v>
      </c>
      <c r="I76" s="35">
        <v>43</v>
      </c>
      <c r="J76" s="35">
        <v>48</v>
      </c>
      <c r="K76" s="35" t="s">
        <v>138</v>
      </c>
      <c r="L76" s="35" t="s">
        <v>138</v>
      </c>
      <c r="M76" s="35">
        <v>345</v>
      </c>
      <c r="N76" s="35">
        <v>172.5</v>
      </c>
      <c r="O76" s="35" t="s">
        <v>139</v>
      </c>
    </row>
    <row r="77" spans="1:15" ht="24.75" thickBot="1" x14ac:dyDescent="0.25">
      <c r="A77" s="35">
        <v>225659462</v>
      </c>
      <c r="B77" s="35" t="s">
        <v>200</v>
      </c>
      <c r="C77" s="35">
        <v>302</v>
      </c>
      <c r="D77" s="35">
        <v>41</v>
      </c>
      <c r="E77" s="35" t="s">
        <v>138</v>
      </c>
      <c r="F77" s="35" t="s">
        <v>138</v>
      </c>
      <c r="G77" s="35" t="s">
        <v>138</v>
      </c>
      <c r="H77" s="35" t="s">
        <v>138</v>
      </c>
      <c r="I77" s="35">
        <v>43</v>
      </c>
      <c r="J77" s="35">
        <v>48</v>
      </c>
      <c r="K77" s="35" t="s">
        <v>138</v>
      </c>
      <c r="L77" s="35" t="s">
        <v>138</v>
      </c>
      <c r="M77" s="35">
        <v>345</v>
      </c>
      <c r="N77" s="35">
        <v>172.5</v>
      </c>
      <c r="O77" s="35" t="s">
        <v>139</v>
      </c>
    </row>
    <row r="78" spans="1:15" ht="48.75" thickBot="1" x14ac:dyDescent="0.25">
      <c r="A78" s="35">
        <v>225659469</v>
      </c>
      <c r="B78" s="35" t="s">
        <v>201</v>
      </c>
      <c r="C78" s="35">
        <v>302</v>
      </c>
      <c r="D78" s="35">
        <v>41</v>
      </c>
      <c r="E78" s="35" t="s">
        <v>138</v>
      </c>
      <c r="F78" s="35" t="s">
        <v>138</v>
      </c>
      <c r="G78" s="35" t="s">
        <v>138</v>
      </c>
      <c r="H78" s="35" t="s">
        <v>138</v>
      </c>
      <c r="I78" s="35">
        <v>43</v>
      </c>
      <c r="J78" s="35">
        <v>48</v>
      </c>
      <c r="K78" s="35" t="s">
        <v>138</v>
      </c>
      <c r="L78" s="35" t="s">
        <v>138</v>
      </c>
      <c r="M78" s="35">
        <v>345</v>
      </c>
      <c r="N78" s="35">
        <v>172.5</v>
      </c>
      <c r="O78" s="35" t="s">
        <v>139</v>
      </c>
    </row>
    <row r="79" spans="1:15" ht="24.75" thickBot="1" x14ac:dyDescent="0.25">
      <c r="A79" s="35">
        <v>125659442</v>
      </c>
      <c r="B79" s="35" t="s">
        <v>202</v>
      </c>
      <c r="C79" s="35">
        <v>42</v>
      </c>
      <c r="D79" s="35">
        <v>43</v>
      </c>
      <c r="E79" s="35" t="s">
        <v>138</v>
      </c>
      <c r="F79" s="35" t="s">
        <v>138</v>
      </c>
      <c r="G79" s="35">
        <v>83</v>
      </c>
      <c r="H79" s="35">
        <v>41</v>
      </c>
      <c r="I79" s="35" t="s">
        <v>138</v>
      </c>
      <c r="J79" s="35" t="s">
        <v>138</v>
      </c>
      <c r="K79" s="35" t="s">
        <v>138</v>
      </c>
      <c r="L79" s="35" t="s">
        <v>138</v>
      </c>
      <c r="M79" s="35">
        <v>125</v>
      </c>
      <c r="N79" s="35">
        <v>62.5</v>
      </c>
      <c r="O79" s="35" t="s">
        <v>139</v>
      </c>
    </row>
    <row r="80" spans="1:15" ht="24.75" thickBot="1" x14ac:dyDescent="0.25">
      <c r="A80" s="35">
        <v>125659458</v>
      </c>
      <c r="B80" s="35" t="s">
        <v>203</v>
      </c>
      <c r="C80" s="35">
        <v>41</v>
      </c>
      <c r="D80" s="35">
        <v>42</v>
      </c>
      <c r="E80" s="35">
        <v>83</v>
      </c>
      <c r="F80" s="35">
        <v>48</v>
      </c>
      <c r="G80" s="35" t="s">
        <v>138</v>
      </c>
      <c r="H80" s="35" t="s">
        <v>138</v>
      </c>
      <c r="I80" s="35" t="s">
        <v>138</v>
      </c>
      <c r="J80" s="35" t="s">
        <v>138</v>
      </c>
      <c r="K80" s="35" t="s">
        <v>138</v>
      </c>
      <c r="L80" s="35" t="s">
        <v>138</v>
      </c>
      <c r="M80" s="35">
        <v>124</v>
      </c>
      <c r="N80" s="35">
        <v>62</v>
      </c>
      <c r="O80" s="35" t="s">
        <v>139</v>
      </c>
    </row>
    <row r="81" spans="1:15" ht="36.75" thickBot="1" x14ac:dyDescent="0.25">
      <c r="A81" s="35">
        <v>25659467</v>
      </c>
      <c r="B81" s="35" t="s">
        <v>204</v>
      </c>
      <c r="C81" s="35">
        <v>41</v>
      </c>
      <c r="D81" s="35">
        <v>42</v>
      </c>
      <c r="E81" s="35">
        <v>83</v>
      </c>
      <c r="F81" s="35">
        <v>48</v>
      </c>
      <c r="G81" s="35" t="s">
        <v>138</v>
      </c>
      <c r="H81" s="35" t="s">
        <v>138</v>
      </c>
      <c r="I81" s="35" t="s">
        <v>138</v>
      </c>
      <c r="J81" s="35" t="s">
        <v>138</v>
      </c>
      <c r="K81" s="35" t="s">
        <v>138</v>
      </c>
      <c r="L81" s="35" t="s">
        <v>138</v>
      </c>
      <c r="M81" s="35">
        <v>124</v>
      </c>
      <c r="N81" s="35">
        <v>62</v>
      </c>
      <c r="O81" s="35" t="s">
        <v>139</v>
      </c>
    </row>
    <row r="82" spans="1:15" ht="36.75" thickBot="1" x14ac:dyDescent="0.25">
      <c r="A82" s="35">
        <v>125659468</v>
      </c>
      <c r="B82" s="35" t="s">
        <v>205</v>
      </c>
      <c r="C82" s="35">
        <v>41</v>
      </c>
      <c r="D82" s="35">
        <v>42</v>
      </c>
      <c r="E82" s="35">
        <v>83</v>
      </c>
      <c r="F82" s="35">
        <v>48</v>
      </c>
      <c r="G82" s="35" t="s">
        <v>138</v>
      </c>
      <c r="H82" s="35" t="s">
        <v>138</v>
      </c>
      <c r="I82" s="35" t="s">
        <v>138</v>
      </c>
      <c r="J82" s="35" t="s">
        <v>138</v>
      </c>
      <c r="K82" s="35" t="s">
        <v>138</v>
      </c>
      <c r="L82" s="35" t="s">
        <v>138</v>
      </c>
      <c r="M82" s="35">
        <v>124</v>
      </c>
      <c r="N82" s="35">
        <v>62</v>
      </c>
      <c r="O82" s="35" t="s">
        <v>139</v>
      </c>
    </row>
    <row r="83" spans="1:15" ht="36.75" thickBot="1" x14ac:dyDescent="0.25">
      <c r="A83" s="35">
        <v>25659477</v>
      </c>
      <c r="B83" s="35" t="s">
        <v>206</v>
      </c>
      <c r="C83" s="35">
        <v>30</v>
      </c>
      <c r="D83" s="35">
        <v>48</v>
      </c>
      <c r="E83" s="35" t="s">
        <v>138</v>
      </c>
      <c r="F83" s="35" t="s">
        <v>138</v>
      </c>
      <c r="G83" s="35" t="s">
        <v>138</v>
      </c>
      <c r="H83" s="35" t="s">
        <v>138</v>
      </c>
      <c r="I83" s="35" t="s">
        <v>138</v>
      </c>
      <c r="J83" s="35" t="s">
        <v>138</v>
      </c>
      <c r="K83" s="35">
        <v>55</v>
      </c>
      <c r="L83" s="35">
        <v>41</v>
      </c>
      <c r="M83" s="35">
        <v>85</v>
      </c>
      <c r="N83" s="35">
        <v>42.5</v>
      </c>
      <c r="O83" s="35" t="s">
        <v>139</v>
      </c>
    </row>
    <row r="84" spans="1:15" ht="36.75" thickBot="1" x14ac:dyDescent="0.25">
      <c r="A84" s="35">
        <v>125659489</v>
      </c>
      <c r="B84" s="35" t="s">
        <v>207</v>
      </c>
      <c r="C84" s="35">
        <v>30</v>
      </c>
      <c r="D84" s="35">
        <v>41</v>
      </c>
      <c r="E84" s="35" t="s">
        <v>138</v>
      </c>
      <c r="F84" s="35" t="s">
        <v>138</v>
      </c>
      <c r="G84" s="35" t="s">
        <v>138</v>
      </c>
      <c r="H84" s="35" t="s">
        <v>138</v>
      </c>
      <c r="I84" s="35" t="s">
        <v>138</v>
      </c>
      <c r="J84" s="35" t="s">
        <v>138</v>
      </c>
      <c r="K84" s="35">
        <v>55</v>
      </c>
      <c r="L84" s="35">
        <v>48</v>
      </c>
      <c r="M84" s="35">
        <v>85</v>
      </c>
      <c r="N84" s="35">
        <v>42.5</v>
      </c>
      <c r="O84" s="35" t="s">
        <v>139</v>
      </c>
    </row>
    <row r="85" spans="1:15" ht="36.75" thickBot="1" x14ac:dyDescent="0.25">
      <c r="A85" s="35">
        <v>125659498</v>
      </c>
      <c r="B85" s="35" t="s">
        <v>208</v>
      </c>
      <c r="C85" s="35">
        <v>30</v>
      </c>
      <c r="D85" s="35">
        <v>41</v>
      </c>
      <c r="E85" s="35" t="s">
        <v>138</v>
      </c>
      <c r="F85" s="35" t="s">
        <v>138</v>
      </c>
      <c r="G85" s="35" t="s">
        <v>138</v>
      </c>
      <c r="H85" s="35" t="s">
        <v>138</v>
      </c>
      <c r="I85" s="35" t="s">
        <v>138</v>
      </c>
      <c r="J85" s="35" t="s">
        <v>138</v>
      </c>
      <c r="K85" s="35">
        <v>55</v>
      </c>
      <c r="L85" s="35">
        <v>48</v>
      </c>
      <c r="M85" s="35">
        <v>85</v>
      </c>
      <c r="N85" s="35">
        <v>42.5</v>
      </c>
      <c r="O85" s="35" t="s">
        <v>139</v>
      </c>
    </row>
    <row r="86" spans="1:15" ht="24.75" thickBot="1" x14ac:dyDescent="0.25">
      <c r="A86" s="35">
        <v>125659501</v>
      </c>
      <c r="B86" s="35" t="s">
        <v>209</v>
      </c>
      <c r="C86" s="35">
        <v>30</v>
      </c>
      <c r="D86" s="35">
        <v>41</v>
      </c>
      <c r="E86" s="35" t="s">
        <v>138</v>
      </c>
      <c r="F86" s="35" t="s">
        <v>138</v>
      </c>
      <c r="G86" s="35" t="s">
        <v>138</v>
      </c>
      <c r="H86" s="35" t="s">
        <v>138</v>
      </c>
      <c r="I86" s="35" t="s">
        <v>138</v>
      </c>
      <c r="J86" s="35" t="s">
        <v>138</v>
      </c>
      <c r="K86" s="35">
        <v>55</v>
      </c>
      <c r="L86" s="35">
        <v>48</v>
      </c>
      <c r="M86" s="35">
        <v>85</v>
      </c>
      <c r="N86" s="35">
        <v>42.5</v>
      </c>
      <c r="O86" s="35" t="s">
        <v>139</v>
      </c>
    </row>
    <row r="87" spans="1:15" ht="48.75" thickBot="1" x14ac:dyDescent="0.25">
      <c r="A87" s="35">
        <v>125659502</v>
      </c>
      <c r="B87" s="35" t="s">
        <v>210</v>
      </c>
      <c r="C87" s="35">
        <v>30</v>
      </c>
      <c r="D87" s="35">
        <v>48</v>
      </c>
      <c r="E87" s="35" t="s">
        <v>138</v>
      </c>
      <c r="F87" s="35" t="s">
        <v>138</v>
      </c>
      <c r="G87" s="35" t="s">
        <v>138</v>
      </c>
      <c r="H87" s="35" t="s">
        <v>138</v>
      </c>
      <c r="I87" s="35" t="s">
        <v>138</v>
      </c>
      <c r="J87" s="35" t="s">
        <v>138</v>
      </c>
      <c r="K87" s="35">
        <v>55</v>
      </c>
      <c r="L87" s="35">
        <v>41</v>
      </c>
      <c r="M87" s="35">
        <v>85</v>
      </c>
      <c r="N87" s="35">
        <v>42.5</v>
      </c>
      <c r="O87" s="35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workbookViewId="0">
      <selection activeCell="P5" sqref="P5"/>
    </sheetView>
  </sheetViews>
  <sheetFormatPr defaultRowHeight="12.75" x14ac:dyDescent="0.2"/>
  <cols>
    <col min="1" max="16384" width="9.140625" style="10"/>
  </cols>
  <sheetData>
    <row r="1" spans="1:31" ht="63.75" thickBot="1" x14ac:dyDescent="0.3">
      <c r="A1" s="30" t="s">
        <v>123</v>
      </c>
    </row>
    <row r="2" spans="1:31" ht="13.5" thickBot="1" x14ac:dyDescent="0.25">
      <c r="A2" s="31"/>
    </row>
    <row r="3" spans="1:31" ht="24.75" thickBot="1" x14ac:dyDescent="0.25">
      <c r="A3" s="32" t="s">
        <v>94</v>
      </c>
      <c r="B3" s="32" t="s">
        <v>95</v>
      </c>
      <c r="C3" s="32" t="s">
        <v>124</v>
      </c>
      <c r="D3" s="32" t="s">
        <v>96</v>
      </c>
      <c r="E3" s="32" t="s">
        <v>97</v>
      </c>
      <c r="F3" s="32" t="s">
        <v>98</v>
      </c>
      <c r="G3" s="32" t="s">
        <v>99</v>
      </c>
      <c r="H3" s="32" t="s">
        <v>100</v>
      </c>
      <c r="I3" s="32" t="s">
        <v>101</v>
      </c>
      <c r="J3" s="32" t="s">
        <v>102</v>
      </c>
      <c r="K3" s="32" t="s">
        <v>103</v>
      </c>
      <c r="L3" s="32" t="s">
        <v>9</v>
      </c>
      <c r="M3" s="32" t="s">
        <v>8</v>
      </c>
      <c r="N3" s="32" t="s">
        <v>15</v>
      </c>
      <c r="O3" s="32" t="s">
        <v>12</v>
      </c>
      <c r="P3" s="32" t="s">
        <v>23</v>
      </c>
      <c r="Q3" s="32" t="s">
        <v>40</v>
      </c>
      <c r="R3" s="32" t="s">
        <v>36</v>
      </c>
      <c r="S3" s="32" t="s">
        <v>44</v>
      </c>
      <c r="T3" s="32" t="s">
        <v>82</v>
      </c>
      <c r="U3" s="32" t="s">
        <v>104</v>
      </c>
      <c r="V3" s="32" t="s">
        <v>105</v>
      </c>
      <c r="W3" s="32" t="s">
        <v>106</v>
      </c>
      <c r="X3" s="32" t="s">
        <v>115</v>
      </c>
      <c r="Y3" s="33"/>
      <c r="Z3" s="33"/>
      <c r="AA3" s="33"/>
      <c r="AB3" s="33"/>
      <c r="AC3" s="33"/>
      <c r="AD3" s="33"/>
      <c r="AE3" s="34"/>
    </row>
    <row r="4" spans="1:31" ht="13.5" thickBot="1" x14ac:dyDescent="0.25">
      <c r="A4" s="35">
        <v>70</v>
      </c>
      <c r="B4" s="35">
        <v>67</v>
      </c>
      <c r="C4" s="35">
        <v>3</v>
      </c>
      <c r="D4" s="35">
        <v>0</v>
      </c>
      <c r="E4" s="35">
        <v>95.71</v>
      </c>
      <c r="F4" s="35">
        <v>0</v>
      </c>
      <c r="G4" s="35">
        <v>5</v>
      </c>
      <c r="H4" s="35">
        <v>0</v>
      </c>
      <c r="I4" s="35">
        <v>4</v>
      </c>
      <c r="J4" s="35">
        <v>0</v>
      </c>
      <c r="K4" s="35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32">
        <v>0</v>
      </c>
      <c r="R4" s="32">
        <v>0</v>
      </c>
      <c r="S4" s="32">
        <v>0</v>
      </c>
      <c r="T4" s="32">
        <v>0</v>
      </c>
      <c r="U4" s="32">
        <v>140</v>
      </c>
      <c r="V4" s="32" t="s">
        <v>125</v>
      </c>
      <c r="W4" s="32" t="s">
        <v>125</v>
      </c>
      <c r="X4" s="32" t="s">
        <v>125</v>
      </c>
      <c r="Y4" s="32" t="s">
        <v>125</v>
      </c>
      <c r="Z4" s="32" t="s">
        <v>125</v>
      </c>
      <c r="AA4" s="32" t="s">
        <v>125</v>
      </c>
      <c r="AB4" s="32" t="s">
        <v>125</v>
      </c>
      <c r="AC4" s="35">
        <v>0</v>
      </c>
      <c r="AD4" s="35">
        <v>0</v>
      </c>
      <c r="AE4" s="35">
        <v>319.58999999999997</v>
      </c>
    </row>
    <row r="5" spans="1:31" x14ac:dyDescent="0.2">
      <c r="A5" s="31"/>
    </row>
    <row r="6" spans="1:31" ht="79.5" thickBot="1" x14ac:dyDescent="0.3">
      <c r="A6" s="30" t="s">
        <v>107</v>
      </c>
      <c r="B6" s="10" t="s">
        <v>120</v>
      </c>
    </row>
    <row r="7" spans="1:31" ht="13.5" thickBot="1" x14ac:dyDescent="0.25">
      <c r="A7" s="31"/>
    </row>
    <row r="8" spans="1:31" ht="24.75" thickBot="1" x14ac:dyDescent="0.25">
      <c r="A8" s="32" t="s">
        <v>108</v>
      </c>
      <c r="B8" s="32" t="s">
        <v>109</v>
      </c>
      <c r="C8" s="32" t="s">
        <v>94</v>
      </c>
      <c r="D8" s="32" t="s">
        <v>95</v>
      </c>
      <c r="E8" s="32" t="s">
        <v>88</v>
      </c>
      <c r="F8" s="32" t="s">
        <v>9</v>
      </c>
      <c r="G8" s="32" t="s">
        <v>8</v>
      </c>
      <c r="H8" s="32" t="s">
        <v>15</v>
      </c>
      <c r="I8" s="32" t="s">
        <v>12</v>
      </c>
      <c r="J8" s="32" t="s">
        <v>23</v>
      </c>
      <c r="K8" s="32" t="s">
        <v>40</v>
      </c>
      <c r="L8" s="32" t="s">
        <v>36</v>
      </c>
      <c r="M8" s="32" t="s">
        <v>44</v>
      </c>
      <c r="N8" s="32" t="s">
        <v>82</v>
      </c>
      <c r="O8" s="32" t="s">
        <v>110</v>
      </c>
      <c r="P8" s="32" t="s">
        <v>111</v>
      </c>
      <c r="Q8" s="32" t="s">
        <v>112</v>
      </c>
      <c r="R8" s="32" t="s">
        <v>113</v>
      </c>
      <c r="S8" s="32" t="s">
        <v>114</v>
      </c>
      <c r="T8" s="32" t="s">
        <v>103</v>
      </c>
      <c r="U8" s="32" t="s">
        <v>105</v>
      </c>
      <c r="V8" s="32" t="s">
        <v>106</v>
      </c>
      <c r="W8" s="32" t="s">
        <v>115</v>
      </c>
    </row>
    <row r="9" spans="1:31" ht="24.75" thickBot="1" x14ac:dyDescent="0.25">
      <c r="A9" s="35">
        <v>301</v>
      </c>
      <c r="B9" s="35" t="s">
        <v>126</v>
      </c>
      <c r="C9" s="35">
        <v>34</v>
      </c>
      <c r="D9" s="35">
        <v>34</v>
      </c>
      <c r="E9" s="35">
        <v>100</v>
      </c>
      <c r="F9" s="35">
        <v>4</v>
      </c>
      <c r="G9" s="35">
        <v>4</v>
      </c>
      <c r="H9" s="35">
        <v>1</v>
      </c>
      <c r="I9" s="35">
        <v>5</v>
      </c>
      <c r="J9" s="35">
        <v>3</v>
      </c>
      <c r="K9" s="35">
        <v>5</v>
      </c>
      <c r="L9" s="35">
        <v>10</v>
      </c>
      <c r="M9" s="35">
        <v>2</v>
      </c>
      <c r="N9" s="35">
        <v>0</v>
      </c>
      <c r="O9" s="35">
        <v>5</v>
      </c>
      <c r="P9" s="35">
        <v>4</v>
      </c>
      <c r="Q9" s="35">
        <v>0</v>
      </c>
      <c r="R9" s="35">
        <v>0</v>
      </c>
      <c r="S9" s="35">
        <v>0</v>
      </c>
      <c r="T9" s="35">
        <v>61</v>
      </c>
      <c r="U9" s="35">
        <v>0</v>
      </c>
      <c r="V9" s="35">
        <v>0</v>
      </c>
      <c r="W9" s="35">
        <v>267.67</v>
      </c>
    </row>
    <row r="10" spans="1:31" ht="24.75" thickBot="1" x14ac:dyDescent="0.25">
      <c r="A10" s="35">
        <v>43</v>
      </c>
      <c r="B10" s="35" t="s">
        <v>127</v>
      </c>
      <c r="C10" s="35">
        <v>34</v>
      </c>
      <c r="D10" s="35">
        <v>33</v>
      </c>
      <c r="E10" s="35">
        <v>97.05</v>
      </c>
      <c r="F10" s="35">
        <v>7</v>
      </c>
      <c r="G10" s="35">
        <v>2</v>
      </c>
      <c r="H10" s="35">
        <v>2</v>
      </c>
      <c r="I10" s="35">
        <v>3</v>
      </c>
      <c r="J10" s="35">
        <v>3</v>
      </c>
      <c r="K10" s="35">
        <v>3</v>
      </c>
      <c r="L10" s="35">
        <v>7</v>
      </c>
      <c r="M10" s="35">
        <v>6</v>
      </c>
      <c r="N10" s="35">
        <v>1</v>
      </c>
      <c r="O10" s="35">
        <v>0</v>
      </c>
      <c r="P10" s="35">
        <v>23</v>
      </c>
      <c r="Q10" s="35">
        <v>2</v>
      </c>
      <c r="R10" s="35">
        <v>0</v>
      </c>
      <c r="S10" s="35">
        <v>3</v>
      </c>
      <c r="T10" s="35">
        <v>0</v>
      </c>
      <c r="U10" s="35">
        <v>0</v>
      </c>
      <c r="V10" s="35">
        <v>0</v>
      </c>
      <c r="W10" s="35">
        <v>48.46</v>
      </c>
    </row>
    <row r="11" spans="1:31" ht="38.25" customHeight="1" thickBot="1" x14ac:dyDescent="0.25">
      <c r="A11" s="35">
        <v>48</v>
      </c>
      <c r="B11" s="35" t="s">
        <v>128</v>
      </c>
      <c r="C11" s="35">
        <v>34</v>
      </c>
      <c r="D11" s="35">
        <v>34</v>
      </c>
      <c r="E11" s="35">
        <v>100</v>
      </c>
      <c r="F11" s="35">
        <v>5</v>
      </c>
      <c r="G11" s="35">
        <v>4</v>
      </c>
      <c r="H11" s="35">
        <v>6</v>
      </c>
      <c r="I11" s="35">
        <v>1</v>
      </c>
      <c r="J11" s="35">
        <v>4</v>
      </c>
      <c r="K11" s="35">
        <v>6</v>
      </c>
      <c r="L11" s="35">
        <v>5</v>
      </c>
      <c r="M11" s="35">
        <v>3</v>
      </c>
      <c r="N11" s="35">
        <v>0</v>
      </c>
      <c r="O11" s="35">
        <v>0</v>
      </c>
      <c r="P11" s="35">
        <v>0</v>
      </c>
      <c r="Q11" s="35">
        <v>3</v>
      </c>
      <c r="R11" s="35">
        <v>0</v>
      </c>
      <c r="S11" s="35">
        <v>1</v>
      </c>
      <c r="T11" s="35">
        <v>0</v>
      </c>
      <c r="U11" s="35">
        <v>0</v>
      </c>
      <c r="V11" s="35">
        <v>0</v>
      </c>
      <c r="W11" s="35">
        <v>61.75</v>
      </c>
    </row>
    <row r="12" spans="1:31" ht="13.5" thickBot="1" x14ac:dyDescent="0.25">
      <c r="A12" s="35">
        <v>42</v>
      </c>
      <c r="B12" s="35" t="s">
        <v>129</v>
      </c>
      <c r="C12" s="35">
        <v>34</v>
      </c>
      <c r="D12" s="35">
        <v>34</v>
      </c>
      <c r="E12" s="35">
        <v>100</v>
      </c>
      <c r="F12" s="35">
        <v>1</v>
      </c>
      <c r="G12" s="35">
        <v>4</v>
      </c>
      <c r="H12" s="35">
        <v>4</v>
      </c>
      <c r="I12" s="35">
        <v>2</v>
      </c>
      <c r="J12" s="35">
        <v>4</v>
      </c>
      <c r="K12" s="35">
        <v>2</v>
      </c>
      <c r="L12" s="35">
        <v>2</v>
      </c>
      <c r="M12" s="35">
        <v>15</v>
      </c>
      <c r="N12" s="35">
        <v>0</v>
      </c>
      <c r="O12" s="35">
        <v>0</v>
      </c>
      <c r="P12" s="35">
        <v>5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43</v>
      </c>
    </row>
    <row r="13" spans="1:31" ht="13.5" thickBot="1" x14ac:dyDescent="0.25">
      <c r="A13" s="35">
        <v>83</v>
      </c>
      <c r="B13" s="35" t="s">
        <v>211</v>
      </c>
      <c r="C13" s="35">
        <v>4</v>
      </c>
      <c r="D13" s="35">
        <v>4</v>
      </c>
      <c r="E13" s="35">
        <v>100</v>
      </c>
      <c r="F13" s="35">
        <v>2</v>
      </c>
      <c r="G13" s="35">
        <v>0</v>
      </c>
      <c r="H13" s="35">
        <v>1</v>
      </c>
      <c r="I13" s="35">
        <v>0</v>
      </c>
      <c r="J13" s="35">
        <v>0</v>
      </c>
      <c r="K13" s="35">
        <v>0</v>
      </c>
      <c r="L13" s="35">
        <v>0</v>
      </c>
      <c r="M13" s="35">
        <v>1</v>
      </c>
      <c r="N13" s="35">
        <v>0</v>
      </c>
      <c r="O13" s="35">
        <v>0</v>
      </c>
      <c r="P13" s="35">
        <v>0</v>
      </c>
      <c r="Q13" s="35">
        <v>33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55</v>
      </c>
    </row>
    <row r="14" spans="1:31" x14ac:dyDescent="0.2">
      <c r="A14" s="31">
        <v>44</v>
      </c>
      <c r="B14" s="37" t="s">
        <v>212</v>
      </c>
      <c r="C14" s="37">
        <v>23</v>
      </c>
      <c r="D14" s="37">
        <v>23</v>
      </c>
      <c r="E14" s="37">
        <v>100</v>
      </c>
      <c r="F14" s="37">
        <v>5</v>
      </c>
      <c r="G14" s="37">
        <v>2</v>
      </c>
      <c r="H14" s="37">
        <v>1</v>
      </c>
      <c r="I14" s="37">
        <v>0</v>
      </c>
      <c r="J14" s="37">
        <v>0</v>
      </c>
      <c r="K14" s="37">
        <v>5</v>
      </c>
      <c r="L14" s="37">
        <v>4</v>
      </c>
      <c r="M14" s="37">
        <v>6</v>
      </c>
      <c r="N14" s="37">
        <v>0</v>
      </c>
    </row>
    <row r="15" spans="1:31" x14ac:dyDescent="0.2">
      <c r="A15" s="31">
        <v>302</v>
      </c>
      <c r="B15" s="38" t="s">
        <v>213</v>
      </c>
      <c r="C15" s="38">
        <v>30</v>
      </c>
      <c r="D15" s="38">
        <v>30</v>
      </c>
      <c r="E15" s="38">
        <v>100</v>
      </c>
      <c r="F15" s="38">
        <v>7</v>
      </c>
      <c r="G15" s="38">
        <v>7</v>
      </c>
      <c r="H15" s="38">
        <v>2</v>
      </c>
      <c r="I15" s="38">
        <v>4</v>
      </c>
      <c r="J15" s="38">
        <v>1</v>
      </c>
      <c r="K15" s="38">
        <v>6</v>
      </c>
      <c r="L15" s="38">
        <v>1</v>
      </c>
      <c r="M15" s="38">
        <v>2</v>
      </c>
      <c r="N15" s="38">
        <v>0</v>
      </c>
    </row>
    <row r="16" spans="1:31" x14ac:dyDescent="0.2">
      <c r="A16" s="31">
        <v>41</v>
      </c>
      <c r="B16" s="38" t="s">
        <v>214</v>
      </c>
      <c r="C16" s="38">
        <v>11</v>
      </c>
      <c r="D16" s="38">
        <v>8</v>
      </c>
      <c r="E16" s="38">
        <v>72.72</v>
      </c>
      <c r="F16" s="38">
        <v>2</v>
      </c>
      <c r="G16" s="38">
        <v>0</v>
      </c>
      <c r="H16" s="38">
        <v>2</v>
      </c>
      <c r="I16" s="38">
        <v>0</v>
      </c>
      <c r="J16" s="38">
        <v>1</v>
      </c>
      <c r="K16" s="38">
        <v>1</v>
      </c>
      <c r="L16" s="38">
        <v>0</v>
      </c>
      <c r="M16" s="38">
        <v>2</v>
      </c>
      <c r="N16" s="38">
        <v>3</v>
      </c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topLeftCell="D13" workbookViewId="0">
      <selection activeCell="R44" sqref="R44"/>
    </sheetView>
  </sheetViews>
  <sheetFormatPr defaultRowHeight="12.75" x14ac:dyDescent="0.2"/>
  <cols>
    <col min="1" max="1" width="7" customWidth="1"/>
    <col min="3" max="3" width="27.5703125" bestFit="1" customWidth="1"/>
    <col min="4" max="4" width="8" customWidth="1"/>
  </cols>
  <sheetData>
    <row r="1" spans="1:32" x14ac:dyDescent="0.2">
      <c r="A1" s="39"/>
      <c r="B1" s="10"/>
      <c r="C1" s="4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</row>
    <row r="2" spans="1:32" ht="15" x14ac:dyDescent="0.2">
      <c r="A2" s="39" t="s">
        <v>215</v>
      </c>
      <c r="B2" s="41" t="s">
        <v>216</v>
      </c>
      <c r="C2" s="43" t="s">
        <v>217</v>
      </c>
      <c r="D2" s="42" t="s">
        <v>218</v>
      </c>
      <c r="E2" s="42" t="s">
        <v>219</v>
      </c>
      <c r="F2" s="42" t="s">
        <v>87</v>
      </c>
      <c r="G2" s="42" t="s">
        <v>218</v>
      </c>
      <c r="H2" s="42" t="s">
        <v>219</v>
      </c>
      <c r="I2" s="42" t="s">
        <v>87</v>
      </c>
      <c r="J2" s="42" t="s">
        <v>218</v>
      </c>
      <c r="K2" s="42" t="s">
        <v>219</v>
      </c>
      <c r="L2" s="42" t="s">
        <v>87</v>
      </c>
      <c r="M2" s="42" t="s">
        <v>218</v>
      </c>
      <c r="N2" s="42" t="s">
        <v>219</v>
      </c>
      <c r="O2" s="42" t="s">
        <v>87</v>
      </c>
      <c r="P2" s="42" t="s">
        <v>218</v>
      </c>
      <c r="Q2" s="42" t="s">
        <v>219</v>
      </c>
      <c r="R2" s="42" t="s">
        <v>87</v>
      </c>
      <c r="S2" s="42" t="s">
        <v>218</v>
      </c>
      <c r="T2" s="42" t="s">
        <v>219</v>
      </c>
      <c r="U2" s="42" t="s">
        <v>87</v>
      </c>
      <c r="V2" s="42" t="s">
        <v>218</v>
      </c>
      <c r="W2" s="42" t="s">
        <v>219</v>
      </c>
      <c r="X2" s="42" t="s">
        <v>87</v>
      </c>
      <c r="Y2" s="42" t="s">
        <v>218</v>
      </c>
      <c r="Z2" s="42" t="s">
        <v>219</v>
      </c>
      <c r="AA2" s="42" t="s">
        <v>87</v>
      </c>
      <c r="AB2" s="42" t="s">
        <v>220</v>
      </c>
      <c r="AC2" s="42" t="s">
        <v>221</v>
      </c>
      <c r="AD2" s="42" t="s">
        <v>222</v>
      </c>
      <c r="AE2" s="42" t="s">
        <v>223</v>
      </c>
      <c r="AF2" s="44" t="s">
        <v>224</v>
      </c>
    </row>
    <row r="3" spans="1:32" x14ac:dyDescent="0.2">
      <c r="A3" s="39">
        <v>1</v>
      </c>
      <c r="B3" s="45" t="s">
        <v>225</v>
      </c>
      <c r="C3" s="47" t="s">
        <v>226</v>
      </c>
      <c r="D3" s="46" t="s">
        <v>227</v>
      </c>
      <c r="E3" s="48">
        <v>70</v>
      </c>
      <c r="F3" s="46" t="s">
        <v>40</v>
      </c>
      <c r="G3" s="46" t="s">
        <v>228</v>
      </c>
      <c r="H3" s="48">
        <v>85</v>
      </c>
      <c r="I3" s="46" t="s">
        <v>8</v>
      </c>
      <c r="J3" s="46" t="s">
        <v>229</v>
      </c>
      <c r="K3" s="48">
        <v>48</v>
      </c>
      <c r="L3" s="46" t="s">
        <v>44</v>
      </c>
      <c r="M3" s="46" t="s">
        <v>230</v>
      </c>
      <c r="N3" s="48">
        <v>56</v>
      </c>
      <c r="O3" s="46" t="s">
        <v>36</v>
      </c>
      <c r="P3" s="46" t="s">
        <v>231</v>
      </c>
      <c r="Q3" s="48">
        <v>54</v>
      </c>
      <c r="R3" s="46" t="s">
        <v>44</v>
      </c>
      <c r="S3" s="46" t="s">
        <v>232</v>
      </c>
      <c r="T3" s="48">
        <v>64</v>
      </c>
      <c r="U3" s="46" t="s">
        <v>36</v>
      </c>
      <c r="V3" s="46"/>
      <c r="W3" s="46"/>
      <c r="X3" s="46"/>
      <c r="Y3" s="46"/>
      <c r="Z3" s="46"/>
      <c r="AA3" s="46"/>
      <c r="AB3" s="46" t="s">
        <v>8</v>
      </c>
      <c r="AC3" s="46" t="s">
        <v>8</v>
      </c>
      <c r="AD3" s="46" t="s">
        <v>15</v>
      </c>
      <c r="AE3" s="46" t="s">
        <v>139</v>
      </c>
      <c r="AF3" s="49"/>
    </row>
    <row r="4" spans="1:32" x14ac:dyDescent="0.2">
      <c r="A4" s="39">
        <v>2</v>
      </c>
      <c r="B4" s="45" t="s">
        <v>233</v>
      </c>
      <c r="C4" s="47" t="s">
        <v>234</v>
      </c>
      <c r="D4" s="46" t="s">
        <v>227</v>
      </c>
      <c r="E4" s="48">
        <v>93</v>
      </c>
      <c r="F4" s="46" t="s">
        <v>9</v>
      </c>
      <c r="G4" s="46" t="s">
        <v>228</v>
      </c>
      <c r="H4" s="48">
        <v>92</v>
      </c>
      <c r="I4" s="46" t="s">
        <v>9</v>
      </c>
      <c r="J4" s="46" t="s">
        <v>229</v>
      </c>
      <c r="K4" s="48">
        <v>84</v>
      </c>
      <c r="L4" s="46" t="s">
        <v>8</v>
      </c>
      <c r="M4" s="46" t="s">
        <v>230</v>
      </c>
      <c r="N4" s="48">
        <v>91</v>
      </c>
      <c r="O4" s="46" t="s">
        <v>8</v>
      </c>
      <c r="P4" s="46" t="s">
        <v>231</v>
      </c>
      <c r="Q4" s="48">
        <v>93</v>
      </c>
      <c r="R4" s="46" t="s">
        <v>9</v>
      </c>
      <c r="S4" s="46" t="s">
        <v>232</v>
      </c>
      <c r="T4" s="48">
        <v>88</v>
      </c>
      <c r="U4" s="46" t="s">
        <v>15</v>
      </c>
      <c r="V4" s="46"/>
      <c r="W4" s="46"/>
      <c r="X4" s="46"/>
      <c r="Y4" s="46"/>
      <c r="Z4" s="46"/>
      <c r="AA4" s="46"/>
      <c r="AB4" s="46" t="s">
        <v>8</v>
      </c>
      <c r="AC4" s="46" t="s">
        <v>8</v>
      </c>
      <c r="AD4" s="46" t="s">
        <v>9</v>
      </c>
      <c r="AE4" s="46" t="s">
        <v>139</v>
      </c>
      <c r="AF4" s="49"/>
    </row>
    <row r="5" spans="1:32" x14ac:dyDescent="0.2">
      <c r="A5" s="39">
        <v>3</v>
      </c>
      <c r="B5" s="45" t="s">
        <v>235</v>
      </c>
      <c r="C5" s="47" t="s">
        <v>236</v>
      </c>
      <c r="D5" s="46" t="s">
        <v>227</v>
      </c>
      <c r="E5" s="48">
        <v>79</v>
      </c>
      <c r="F5" s="46" t="s">
        <v>12</v>
      </c>
      <c r="G5" s="46" t="s">
        <v>228</v>
      </c>
      <c r="H5" s="48">
        <v>91</v>
      </c>
      <c r="I5" s="46" t="s">
        <v>9</v>
      </c>
      <c r="J5" s="46" t="s">
        <v>229</v>
      </c>
      <c r="K5" s="48">
        <v>60</v>
      </c>
      <c r="L5" s="46" t="s">
        <v>40</v>
      </c>
      <c r="M5" s="46" t="s">
        <v>230</v>
      </c>
      <c r="N5" s="48">
        <v>66</v>
      </c>
      <c r="O5" s="46" t="s">
        <v>23</v>
      </c>
      <c r="P5" s="46" t="s">
        <v>231</v>
      </c>
      <c r="Q5" s="48">
        <v>68</v>
      </c>
      <c r="R5" s="46" t="s">
        <v>40</v>
      </c>
      <c r="S5" s="46" t="s">
        <v>232</v>
      </c>
      <c r="T5" s="48">
        <v>77</v>
      </c>
      <c r="U5" s="46" t="s">
        <v>23</v>
      </c>
      <c r="V5" s="46"/>
      <c r="W5" s="46"/>
      <c r="X5" s="46"/>
      <c r="Y5" s="46"/>
      <c r="Z5" s="46"/>
      <c r="AA5" s="46"/>
      <c r="AB5" s="46" t="s">
        <v>9</v>
      </c>
      <c r="AC5" s="46" t="s">
        <v>8</v>
      </c>
      <c r="AD5" s="46" t="s">
        <v>9</v>
      </c>
      <c r="AE5" s="46" t="s">
        <v>139</v>
      </c>
      <c r="AF5" s="49"/>
    </row>
    <row r="6" spans="1:32" x14ac:dyDescent="0.2">
      <c r="A6" s="39">
        <v>4</v>
      </c>
      <c r="B6" s="45" t="s">
        <v>237</v>
      </c>
      <c r="C6" s="47" t="s">
        <v>238</v>
      </c>
      <c r="D6" s="46" t="s">
        <v>227</v>
      </c>
      <c r="E6" s="48">
        <v>90</v>
      </c>
      <c r="F6" s="46" t="s">
        <v>8</v>
      </c>
      <c r="G6" s="46" t="s">
        <v>228</v>
      </c>
      <c r="H6" s="48">
        <v>94</v>
      </c>
      <c r="I6" s="46" t="s">
        <v>9</v>
      </c>
      <c r="J6" s="46" t="s">
        <v>229</v>
      </c>
      <c r="K6" s="48">
        <v>77</v>
      </c>
      <c r="L6" s="46" t="s">
        <v>15</v>
      </c>
      <c r="M6" s="46" t="s">
        <v>230</v>
      </c>
      <c r="N6" s="48">
        <v>96</v>
      </c>
      <c r="O6" s="46" t="s">
        <v>9</v>
      </c>
      <c r="P6" s="46" t="s">
        <v>231</v>
      </c>
      <c r="Q6" s="48">
        <v>97</v>
      </c>
      <c r="R6" s="46" t="s">
        <v>9</v>
      </c>
      <c r="S6" s="46" t="s">
        <v>232</v>
      </c>
      <c r="T6" s="48">
        <v>97</v>
      </c>
      <c r="U6" s="46" t="s">
        <v>9</v>
      </c>
      <c r="V6" s="46"/>
      <c r="W6" s="46"/>
      <c r="X6" s="46"/>
      <c r="Y6" s="46"/>
      <c r="Z6" s="46"/>
      <c r="AA6" s="46"/>
      <c r="AB6" s="46" t="s">
        <v>9</v>
      </c>
      <c r="AC6" s="46" t="s">
        <v>9</v>
      </c>
      <c r="AD6" s="46" t="s">
        <v>9</v>
      </c>
      <c r="AE6" s="46" t="s">
        <v>139</v>
      </c>
      <c r="AF6" s="49"/>
    </row>
    <row r="7" spans="1:32" x14ac:dyDescent="0.2">
      <c r="A7" s="39">
        <v>5</v>
      </c>
      <c r="B7" s="45" t="s">
        <v>239</v>
      </c>
      <c r="C7" s="47" t="s">
        <v>240</v>
      </c>
      <c r="D7" s="46" t="s">
        <v>227</v>
      </c>
      <c r="E7" s="48">
        <v>62</v>
      </c>
      <c r="F7" s="46" t="s">
        <v>36</v>
      </c>
      <c r="G7" s="13"/>
      <c r="H7" s="50"/>
      <c r="I7" s="13"/>
      <c r="J7" s="51" t="s">
        <v>229</v>
      </c>
      <c r="K7" s="52">
        <v>49</v>
      </c>
      <c r="L7" s="46" t="s">
        <v>44</v>
      </c>
      <c r="M7" s="46" t="s">
        <v>230</v>
      </c>
      <c r="N7" s="48">
        <v>52</v>
      </c>
      <c r="O7" s="46" t="s">
        <v>44</v>
      </c>
      <c r="P7" s="13"/>
      <c r="Q7" s="50"/>
      <c r="R7" s="13"/>
      <c r="S7" s="51" t="s">
        <v>232</v>
      </c>
      <c r="T7" s="52">
        <v>90</v>
      </c>
      <c r="U7" s="51" t="s">
        <v>8</v>
      </c>
      <c r="V7" s="53" t="s">
        <v>241</v>
      </c>
      <c r="W7" s="54">
        <v>31</v>
      </c>
      <c r="X7" s="53" t="s">
        <v>82</v>
      </c>
      <c r="Y7" s="51" t="s">
        <v>242</v>
      </c>
      <c r="Z7" s="52">
        <v>55</v>
      </c>
      <c r="AA7" s="46" t="s">
        <v>44</v>
      </c>
      <c r="AB7" s="46" t="s">
        <v>8</v>
      </c>
      <c r="AC7" s="46" t="s">
        <v>8</v>
      </c>
      <c r="AD7" s="46" t="s">
        <v>8</v>
      </c>
      <c r="AE7" s="46" t="s">
        <v>139</v>
      </c>
      <c r="AF7" s="49"/>
    </row>
    <row r="8" spans="1:32" x14ac:dyDescent="0.2">
      <c r="A8" s="39">
        <v>6</v>
      </c>
      <c r="B8" s="45" t="s">
        <v>243</v>
      </c>
      <c r="C8" s="47" t="s">
        <v>244</v>
      </c>
      <c r="D8" s="46" t="s">
        <v>227</v>
      </c>
      <c r="E8" s="48">
        <v>56</v>
      </c>
      <c r="F8" s="46" t="s">
        <v>44</v>
      </c>
      <c r="G8" s="46" t="s">
        <v>228</v>
      </c>
      <c r="H8" s="48">
        <v>60</v>
      </c>
      <c r="I8" s="46" t="s">
        <v>44</v>
      </c>
      <c r="J8" s="46" t="s">
        <v>229</v>
      </c>
      <c r="K8" s="48">
        <v>55</v>
      </c>
      <c r="L8" s="46" t="s">
        <v>36</v>
      </c>
      <c r="M8" s="46" t="s">
        <v>230</v>
      </c>
      <c r="N8" s="48">
        <v>55</v>
      </c>
      <c r="O8" s="46" t="s">
        <v>36</v>
      </c>
      <c r="P8" s="46" t="s">
        <v>231</v>
      </c>
      <c r="Q8" s="48">
        <v>53</v>
      </c>
      <c r="R8" s="46" t="s">
        <v>44</v>
      </c>
      <c r="S8" s="46" t="s">
        <v>232</v>
      </c>
      <c r="T8" s="48">
        <v>68</v>
      </c>
      <c r="U8" s="46" t="s">
        <v>40</v>
      </c>
      <c r="V8" s="46"/>
      <c r="W8" s="46"/>
      <c r="X8" s="46"/>
      <c r="Y8" s="46"/>
      <c r="Z8" s="46"/>
      <c r="AA8" s="46"/>
      <c r="AB8" s="46" t="s">
        <v>8</v>
      </c>
      <c r="AC8" s="46" t="s">
        <v>8</v>
      </c>
      <c r="AD8" s="46" t="s">
        <v>8</v>
      </c>
      <c r="AE8" s="46" t="s">
        <v>139</v>
      </c>
      <c r="AF8" s="49"/>
    </row>
    <row r="9" spans="1:32" x14ac:dyDescent="0.2">
      <c r="A9" s="39">
        <v>7</v>
      </c>
      <c r="B9" s="45" t="s">
        <v>245</v>
      </c>
      <c r="C9" s="47" t="s">
        <v>246</v>
      </c>
      <c r="D9" s="46" t="s">
        <v>227</v>
      </c>
      <c r="E9" s="48">
        <v>75</v>
      </c>
      <c r="F9" s="46" t="s">
        <v>23</v>
      </c>
      <c r="G9" s="46" t="s">
        <v>228</v>
      </c>
      <c r="H9" s="48">
        <v>86</v>
      </c>
      <c r="I9" s="46" t="s">
        <v>8</v>
      </c>
      <c r="J9" s="46" t="s">
        <v>229</v>
      </c>
      <c r="K9" s="48">
        <v>48</v>
      </c>
      <c r="L9" s="46" t="s">
        <v>44</v>
      </c>
      <c r="M9" s="46" t="s">
        <v>230</v>
      </c>
      <c r="N9" s="48">
        <v>58</v>
      </c>
      <c r="O9" s="46" t="s">
        <v>36</v>
      </c>
      <c r="P9" s="46" t="s">
        <v>231</v>
      </c>
      <c r="Q9" s="48">
        <v>62</v>
      </c>
      <c r="R9" s="46" t="s">
        <v>36</v>
      </c>
      <c r="S9" s="46" t="s">
        <v>232</v>
      </c>
      <c r="T9" s="48">
        <v>72</v>
      </c>
      <c r="U9" s="46" t="s">
        <v>40</v>
      </c>
      <c r="V9" s="46"/>
      <c r="W9" s="46"/>
      <c r="X9" s="46"/>
      <c r="Y9" s="46"/>
      <c r="Z9" s="46"/>
      <c r="AA9" s="46"/>
      <c r="AB9" s="46" t="s">
        <v>8</v>
      </c>
      <c r="AC9" s="46" t="s">
        <v>8</v>
      </c>
      <c r="AD9" s="46" t="s">
        <v>8</v>
      </c>
      <c r="AE9" s="46" t="s">
        <v>139</v>
      </c>
      <c r="AF9" s="49"/>
    </row>
    <row r="10" spans="1:32" x14ac:dyDescent="0.2">
      <c r="A10" s="39">
        <v>8</v>
      </c>
      <c r="B10" s="45" t="s">
        <v>247</v>
      </c>
      <c r="C10" s="47" t="s">
        <v>248</v>
      </c>
      <c r="D10" s="46" t="s">
        <v>227</v>
      </c>
      <c r="E10" s="48">
        <v>81</v>
      </c>
      <c r="F10" s="46" t="s">
        <v>12</v>
      </c>
      <c r="G10" s="46" t="s">
        <v>228</v>
      </c>
      <c r="H10" s="48">
        <v>85</v>
      </c>
      <c r="I10" s="46" t="s">
        <v>8</v>
      </c>
      <c r="J10" s="46" t="s">
        <v>229</v>
      </c>
      <c r="K10" s="48">
        <v>62</v>
      </c>
      <c r="L10" s="46" t="s">
        <v>40</v>
      </c>
      <c r="M10" s="46" t="s">
        <v>230</v>
      </c>
      <c r="N10" s="48">
        <v>71</v>
      </c>
      <c r="O10" s="46" t="s">
        <v>12</v>
      </c>
      <c r="P10" s="46" t="s">
        <v>231</v>
      </c>
      <c r="Q10" s="48">
        <v>86</v>
      </c>
      <c r="R10" s="46" t="s">
        <v>8</v>
      </c>
      <c r="S10" s="46" t="s">
        <v>232</v>
      </c>
      <c r="T10" s="48">
        <v>81</v>
      </c>
      <c r="U10" s="46" t="s">
        <v>12</v>
      </c>
      <c r="V10" s="46"/>
      <c r="W10" s="46"/>
      <c r="X10" s="46"/>
      <c r="Y10" s="46"/>
      <c r="Z10" s="46"/>
      <c r="AA10" s="46"/>
      <c r="AB10" s="46" t="s">
        <v>9</v>
      </c>
      <c r="AC10" s="46" t="s">
        <v>9</v>
      </c>
      <c r="AD10" s="46" t="s">
        <v>9</v>
      </c>
      <c r="AE10" s="46" t="s">
        <v>139</v>
      </c>
      <c r="AF10" s="49"/>
    </row>
    <row r="11" spans="1:32" x14ac:dyDescent="0.2">
      <c r="A11" s="39">
        <v>9</v>
      </c>
      <c r="B11" s="45" t="s">
        <v>249</v>
      </c>
      <c r="C11" s="47" t="s">
        <v>250</v>
      </c>
      <c r="D11" s="46" t="s">
        <v>227</v>
      </c>
      <c r="E11" s="48">
        <v>53</v>
      </c>
      <c r="F11" s="46" t="s">
        <v>44</v>
      </c>
      <c r="G11" s="46" t="s">
        <v>228</v>
      </c>
      <c r="H11" s="48">
        <v>60</v>
      </c>
      <c r="I11" s="46" t="s">
        <v>44</v>
      </c>
      <c r="J11" s="46" t="s">
        <v>229</v>
      </c>
      <c r="K11" s="48">
        <v>48</v>
      </c>
      <c r="L11" s="46" t="s">
        <v>44</v>
      </c>
      <c r="M11" s="46" t="s">
        <v>230</v>
      </c>
      <c r="N11" s="48">
        <v>50</v>
      </c>
      <c r="O11" s="46" t="s">
        <v>44</v>
      </c>
      <c r="P11" s="46" t="s">
        <v>231</v>
      </c>
      <c r="Q11" s="48">
        <v>57</v>
      </c>
      <c r="R11" s="46" t="s">
        <v>36</v>
      </c>
      <c r="S11" s="46" t="s">
        <v>232</v>
      </c>
      <c r="T11" s="48">
        <v>73</v>
      </c>
      <c r="U11" s="46" t="s">
        <v>40</v>
      </c>
      <c r="V11" s="46"/>
      <c r="W11" s="46"/>
      <c r="X11" s="46"/>
      <c r="Y11" s="46"/>
      <c r="Z11" s="46"/>
      <c r="AA11" s="46"/>
      <c r="AB11" s="46" t="s">
        <v>15</v>
      </c>
      <c r="AC11" s="46" t="s">
        <v>15</v>
      </c>
      <c r="AD11" s="46" t="s">
        <v>8</v>
      </c>
      <c r="AE11" s="46" t="s">
        <v>139</v>
      </c>
      <c r="AF11" s="49"/>
    </row>
    <row r="12" spans="1:32" x14ac:dyDescent="0.2">
      <c r="A12" s="39">
        <v>10</v>
      </c>
      <c r="B12" s="45" t="s">
        <v>251</v>
      </c>
      <c r="C12" s="47" t="s">
        <v>252</v>
      </c>
      <c r="D12" s="46" t="s">
        <v>227</v>
      </c>
      <c r="E12" s="48">
        <v>63</v>
      </c>
      <c r="F12" s="46" t="s">
        <v>36</v>
      </c>
      <c r="G12" s="46" t="s">
        <v>228</v>
      </c>
      <c r="H12" s="48">
        <v>80</v>
      </c>
      <c r="I12" s="46" t="s">
        <v>12</v>
      </c>
      <c r="J12" s="51" t="s">
        <v>229</v>
      </c>
      <c r="K12" s="52">
        <v>47</v>
      </c>
      <c r="L12" s="51" t="s">
        <v>44</v>
      </c>
      <c r="M12" s="51" t="s">
        <v>230</v>
      </c>
      <c r="N12" s="52">
        <v>55</v>
      </c>
      <c r="O12" s="46" t="s">
        <v>36</v>
      </c>
      <c r="P12" s="13"/>
      <c r="Q12" s="50"/>
      <c r="R12" s="13"/>
      <c r="S12" s="46" t="s">
        <v>232</v>
      </c>
      <c r="T12" s="48">
        <v>58</v>
      </c>
      <c r="U12" s="46" t="s">
        <v>44</v>
      </c>
      <c r="V12" s="51" t="s">
        <v>241</v>
      </c>
      <c r="W12" s="52">
        <v>44</v>
      </c>
      <c r="X12" s="46" t="s">
        <v>44</v>
      </c>
      <c r="Y12" s="46"/>
      <c r="Z12" s="46"/>
      <c r="AA12" s="46"/>
      <c r="AB12" s="46" t="s">
        <v>15</v>
      </c>
      <c r="AC12" s="46" t="s">
        <v>15</v>
      </c>
      <c r="AD12" s="46" t="s">
        <v>8</v>
      </c>
      <c r="AE12" s="46" t="s">
        <v>139</v>
      </c>
      <c r="AF12" s="49"/>
    </row>
    <row r="13" spans="1:32" x14ac:dyDescent="0.2">
      <c r="A13" s="39">
        <v>11</v>
      </c>
      <c r="B13" s="45" t="s">
        <v>253</v>
      </c>
      <c r="C13" s="47" t="s">
        <v>254</v>
      </c>
      <c r="D13" s="46" t="s">
        <v>227</v>
      </c>
      <c r="E13" s="48">
        <v>92</v>
      </c>
      <c r="F13" s="46" t="s">
        <v>9</v>
      </c>
      <c r="G13" s="46" t="s">
        <v>228</v>
      </c>
      <c r="H13" s="48">
        <v>94</v>
      </c>
      <c r="I13" s="46" t="s">
        <v>9</v>
      </c>
      <c r="J13" s="51" t="s">
        <v>229</v>
      </c>
      <c r="K13" s="52">
        <v>65</v>
      </c>
      <c r="L13" s="51" t="s">
        <v>23</v>
      </c>
      <c r="M13" s="51" t="s">
        <v>230</v>
      </c>
      <c r="N13" s="52">
        <v>66</v>
      </c>
      <c r="O13" s="46" t="s">
        <v>23</v>
      </c>
      <c r="P13" s="46" t="s">
        <v>231</v>
      </c>
      <c r="Q13" s="48">
        <v>67</v>
      </c>
      <c r="R13" s="46" t="s">
        <v>40</v>
      </c>
      <c r="S13" s="46" t="s">
        <v>232</v>
      </c>
      <c r="T13" s="48">
        <v>78</v>
      </c>
      <c r="U13" s="46" t="s">
        <v>23</v>
      </c>
      <c r="V13" s="51"/>
      <c r="W13" s="51"/>
      <c r="X13" s="46"/>
      <c r="Y13" s="46"/>
      <c r="Z13" s="46"/>
      <c r="AA13" s="46"/>
      <c r="AB13" s="46" t="s">
        <v>15</v>
      </c>
      <c r="AC13" s="46" t="s">
        <v>15</v>
      </c>
      <c r="AD13" s="46" t="s">
        <v>9</v>
      </c>
      <c r="AE13" s="46" t="s">
        <v>139</v>
      </c>
      <c r="AF13" s="49"/>
    </row>
    <row r="14" spans="1:32" x14ac:dyDescent="0.2">
      <c r="A14" s="39">
        <v>12</v>
      </c>
      <c r="B14" s="45" t="s">
        <v>255</v>
      </c>
      <c r="C14" s="47" t="s">
        <v>256</v>
      </c>
      <c r="D14" s="46" t="s">
        <v>227</v>
      </c>
      <c r="E14" s="48">
        <v>84</v>
      </c>
      <c r="F14" s="46" t="s">
        <v>15</v>
      </c>
      <c r="G14" s="46" t="s">
        <v>228</v>
      </c>
      <c r="H14" s="48">
        <v>82</v>
      </c>
      <c r="I14" s="46" t="s">
        <v>15</v>
      </c>
      <c r="J14" s="51" t="s">
        <v>229</v>
      </c>
      <c r="K14" s="52">
        <v>77</v>
      </c>
      <c r="L14" s="51" t="s">
        <v>15</v>
      </c>
      <c r="M14" s="51" t="s">
        <v>230</v>
      </c>
      <c r="N14" s="52">
        <v>84</v>
      </c>
      <c r="O14" s="46" t="s">
        <v>15</v>
      </c>
      <c r="P14" s="46" t="s">
        <v>231</v>
      </c>
      <c r="Q14" s="48">
        <v>92</v>
      </c>
      <c r="R14" s="46" t="s">
        <v>9</v>
      </c>
      <c r="S14" s="46" t="s">
        <v>232</v>
      </c>
      <c r="T14" s="48">
        <v>92</v>
      </c>
      <c r="U14" s="46" t="s">
        <v>8</v>
      </c>
      <c r="V14" s="51"/>
      <c r="W14" s="51"/>
      <c r="X14" s="46"/>
      <c r="Y14" s="46"/>
      <c r="Z14" s="46"/>
      <c r="AA14" s="46"/>
      <c r="AB14" s="46" t="s">
        <v>9</v>
      </c>
      <c r="AC14" s="46" t="s">
        <v>9</v>
      </c>
      <c r="AD14" s="46" t="s">
        <v>9</v>
      </c>
      <c r="AE14" s="46" t="s">
        <v>139</v>
      </c>
      <c r="AF14" s="49"/>
    </row>
    <row r="15" spans="1:32" x14ac:dyDescent="0.2">
      <c r="A15" s="39">
        <v>13</v>
      </c>
      <c r="B15" s="45" t="s">
        <v>257</v>
      </c>
      <c r="C15" s="47" t="s">
        <v>258</v>
      </c>
      <c r="D15" s="46" t="s">
        <v>227</v>
      </c>
      <c r="E15" s="48">
        <v>67</v>
      </c>
      <c r="F15" s="46" t="s">
        <v>36</v>
      </c>
      <c r="G15" s="46" t="s">
        <v>228</v>
      </c>
      <c r="H15" s="48">
        <v>87</v>
      </c>
      <c r="I15" s="46" t="s">
        <v>8</v>
      </c>
      <c r="J15" s="51" t="s">
        <v>229</v>
      </c>
      <c r="K15" s="52">
        <v>48</v>
      </c>
      <c r="L15" s="51" t="s">
        <v>44</v>
      </c>
      <c r="M15" s="51" t="s">
        <v>230</v>
      </c>
      <c r="N15" s="52">
        <v>72</v>
      </c>
      <c r="O15" s="46" t="s">
        <v>12</v>
      </c>
      <c r="P15" s="13"/>
      <c r="Q15" s="50"/>
      <c r="R15" s="13"/>
      <c r="S15" s="46" t="s">
        <v>232</v>
      </c>
      <c r="T15" s="48">
        <v>63</v>
      </c>
      <c r="U15" s="46" t="s">
        <v>36</v>
      </c>
      <c r="V15" s="51" t="s">
        <v>241</v>
      </c>
      <c r="W15" s="52">
        <v>44</v>
      </c>
      <c r="X15" s="46" t="s">
        <v>44</v>
      </c>
      <c r="Y15" s="46"/>
      <c r="Z15" s="46"/>
      <c r="AA15" s="46"/>
      <c r="AB15" s="46" t="s">
        <v>9</v>
      </c>
      <c r="AC15" s="46" t="s">
        <v>9</v>
      </c>
      <c r="AD15" s="46" t="s">
        <v>8</v>
      </c>
      <c r="AE15" s="46" t="s">
        <v>139</v>
      </c>
      <c r="AF15" s="49"/>
    </row>
    <row r="16" spans="1:32" x14ac:dyDescent="0.2">
      <c r="A16" s="39">
        <v>14</v>
      </c>
      <c r="B16" s="45" t="s">
        <v>259</v>
      </c>
      <c r="C16" s="47" t="s">
        <v>260</v>
      </c>
      <c r="D16" s="46" t="s">
        <v>227</v>
      </c>
      <c r="E16" s="48">
        <v>94</v>
      </c>
      <c r="F16" s="46" t="s">
        <v>9</v>
      </c>
      <c r="G16" s="46" t="s">
        <v>228</v>
      </c>
      <c r="H16" s="48">
        <v>93</v>
      </c>
      <c r="I16" s="46" t="s">
        <v>9</v>
      </c>
      <c r="J16" s="51" t="s">
        <v>229</v>
      </c>
      <c r="K16" s="52">
        <v>79</v>
      </c>
      <c r="L16" s="51" t="s">
        <v>15</v>
      </c>
      <c r="M16" s="51" t="s">
        <v>230</v>
      </c>
      <c r="N16" s="52">
        <v>94</v>
      </c>
      <c r="O16" s="46" t="s">
        <v>9</v>
      </c>
      <c r="P16" s="46" t="s">
        <v>231</v>
      </c>
      <c r="Q16" s="48">
        <v>92</v>
      </c>
      <c r="R16" s="46" t="s">
        <v>9</v>
      </c>
      <c r="S16" s="46" t="s">
        <v>232</v>
      </c>
      <c r="T16" s="48">
        <v>96</v>
      </c>
      <c r="U16" s="46" t="s">
        <v>9</v>
      </c>
      <c r="V16" s="51"/>
      <c r="W16" s="51"/>
      <c r="X16" s="46"/>
      <c r="Y16" s="46"/>
      <c r="Z16" s="46"/>
      <c r="AA16" s="46"/>
      <c r="AB16" s="46" t="s">
        <v>9</v>
      </c>
      <c r="AC16" s="46" t="s">
        <v>9</v>
      </c>
      <c r="AD16" s="46" t="s">
        <v>9</v>
      </c>
      <c r="AE16" s="46" t="s">
        <v>139</v>
      </c>
      <c r="AF16" s="49"/>
    </row>
    <row r="17" spans="1:32" x14ac:dyDescent="0.2">
      <c r="A17" s="39">
        <v>15</v>
      </c>
      <c r="B17" s="45" t="s">
        <v>261</v>
      </c>
      <c r="C17" s="47" t="s">
        <v>262</v>
      </c>
      <c r="D17" s="46" t="s">
        <v>227</v>
      </c>
      <c r="E17" s="48">
        <v>73</v>
      </c>
      <c r="F17" s="46" t="s">
        <v>40</v>
      </c>
      <c r="G17" s="46" t="s">
        <v>228</v>
      </c>
      <c r="H17" s="48">
        <v>80</v>
      </c>
      <c r="I17" s="46" t="s">
        <v>12</v>
      </c>
      <c r="J17" s="51" t="s">
        <v>229</v>
      </c>
      <c r="K17" s="52">
        <v>51</v>
      </c>
      <c r="L17" s="51" t="s">
        <v>44</v>
      </c>
      <c r="M17" s="51" t="s">
        <v>230</v>
      </c>
      <c r="N17" s="52">
        <v>50</v>
      </c>
      <c r="O17" s="46" t="s">
        <v>44</v>
      </c>
      <c r="P17" s="46" t="s">
        <v>231</v>
      </c>
      <c r="Q17" s="48">
        <v>58</v>
      </c>
      <c r="R17" s="46" t="s">
        <v>36</v>
      </c>
      <c r="S17" s="46" t="s">
        <v>232</v>
      </c>
      <c r="T17" s="48">
        <v>86</v>
      </c>
      <c r="U17" s="46" t="s">
        <v>15</v>
      </c>
      <c r="V17" s="51"/>
      <c r="W17" s="51"/>
      <c r="X17" s="46"/>
      <c r="Y17" s="46"/>
      <c r="Z17" s="46"/>
      <c r="AA17" s="46"/>
      <c r="AB17" s="46" t="s">
        <v>8</v>
      </c>
      <c r="AC17" s="46" t="s">
        <v>9</v>
      </c>
      <c r="AD17" s="46" t="s">
        <v>8</v>
      </c>
      <c r="AE17" s="46" t="s">
        <v>139</v>
      </c>
      <c r="AF17" s="49"/>
    </row>
    <row r="18" spans="1:32" x14ac:dyDescent="0.2">
      <c r="A18" s="39">
        <v>16</v>
      </c>
      <c r="B18" s="45" t="s">
        <v>263</v>
      </c>
      <c r="C18" s="47" t="s">
        <v>264</v>
      </c>
      <c r="D18" s="46" t="s">
        <v>227</v>
      </c>
      <c r="E18" s="48">
        <v>63</v>
      </c>
      <c r="F18" s="46" t="s">
        <v>36</v>
      </c>
      <c r="G18" s="46" t="s">
        <v>228</v>
      </c>
      <c r="H18" s="48">
        <v>73</v>
      </c>
      <c r="I18" s="46" t="s">
        <v>40</v>
      </c>
      <c r="J18" s="51" t="s">
        <v>229</v>
      </c>
      <c r="K18" s="52">
        <v>88</v>
      </c>
      <c r="L18" s="51" t="s">
        <v>8</v>
      </c>
      <c r="M18" s="51" t="s">
        <v>230</v>
      </c>
      <c r="N18" s="52">
        <v>95</v>
      </c>
      <c r="O18" s="46" t="s">
        <v>9</v>
      </c>
      <c r="P18" s="46" t="s">
        <v>231</v>
      </c>
      <c r="Q18" s="48">
        <v>97</v>
      </c>
      <c r="R18" s="46" t="s">
        <v>9</v>
      </c>
      <c r="S18" s="46" t="s">
        <v>232</v>
      </c>
      <c r="T18" s="48">
        <v>87</v>
      </c>
      <c r="U18" s="46" t="s">
        <v>15</v>
      </c>
      <c r="V18" s="51"/>
      <c r="W18" s="51"/>
      <c r="X18" s="46"/>
      <c r="Y18" s="46"/>
      <c r="Z18" s="46"/>
      <c r="AA18" s="46"/>
      <c r="AB18" s="46" t="s">
        <v>9</v>
      </c>
      <c r="AC18" s="46" t="s">
        <v>9</v>
      </c>
      <c r="AD18" s="46" t="s">
        <v>8</v>
      </c>
      <c r="AE18" s="46" t="s">
        <v>139</v>
      </c>
      <c r="AF18" s="49"/>
    </row>
    <row r="19" spans="1:32" x14ac:dyDescent="0.2">
      <c r="A19" s="39">
        <v>17</v>
      </c>
      <c r="B19" s="45" t="s">
        <v>265</v>
      </c>
      <c r="C19" s="47" t="s">
        <v>266</v>
      </c>
      <c r="D19" s="46" t="s">
        <v>227</v>
      </c>
      <c r="E19" s="48">
        <v>59</v>
      </c>
      <c r="F19" s="46" t="s">
        <v>36</v>
      </c>
      <c r="G19" s="46" t="s">
        <v>228</v>
      </c>
      <c r="H19" s="48">
        <v>85</v>
      </c>
      <c r="I19" s="46" t="s">
        <v>8</v>
      </c>
      <c r="J19" s="51" t="s">
        <v>229</v>
      </c>
      <c r="K19" s="52">
        <v>71</v>
      </c>
      <c r="L19" s="51" t="s">
        <v>12</v>
      </c>
      <c r="M19" s="51" t="s">
        <v>230</v>
      </c>
      <c r="N19" s="52">
        <v>84</v>
      </c>
      <c r="O19" s="46" t="s">
        <v>15</v>
      </c>
      <c r="P19" s="13"/>
      <c r="Q19" s="50"/>
      <c r="R19" s="13"/>
      <c r="S19" s="46" t="s">
        <v>232</v>
      </c>
      <c r="T19" s="48">
        <v>91</v>
      </c>
      <c r="U19" s="46" t="s">
        <v>8</v>
      </c>
      <c r="V19" s="51" t="s">
        <v>241</v>
      </c>
      <c r="W19" s="52">
        <v>59</v>
      </c>
      <c r="X19" s="46" t="s">
        <v>23</v>
      </c>
      <c r="Y19" s="46"/>
      <c r="Z19" s="46"/>
      <c r="AA19" s="46"/>
      <c r="AB19" s="46" t="s">
        <v>8</v>
      </c>
      <c r="AC19" s="46" t="s">
        <v>8</v>
      </c>
      <c r="AD19" s="46" t="s">
        <v>8</v>
      </c>
      <c r="AE19" s="46" t="s">
        <v>139</v>
      </c>
      <c r="AF19" s="49"/>
    </row>
    <row r="20" spans="1:32" x14ac:dyDescent="0.2">
      <c r="A20" s="39">
        <v>18</v>
      </c>
      <c r="B20" s="45" t="s">
        <v>267</v>
      </c>
      <c r="C20" s="47" t="s">
        <v>268</v>
      </c>
      <c r="D20" s="46" t="s">
        <v>227</v>
      </c>
      <c r="E20" s="48">
        <v>75</v>
      </c>
      <c r="F20" s="46" t="s">
        <v>23</v>
      </c>
      <c r="G20" s="46" t="s">
        <v>228</v>
      </c>
      <c r="H20" s="48">
        <v>68</v>
      </c>
      <c r="I20" s="46" t="s">
        <v>40</v>
      </c>
      <c r="J20" s="46" t="s">
        <v>229</v>
      </c>
      <c r="K20" s="48">
        <v>53</v>
      </c>
      <c r="L20" s="46" t="s">
        <v>44</v>
      </c>
      <c r="M20" s="46" t="s">
        <v>230</v>
      </c>
      <c r="N20" s="48">
        <v>51</v>
      </c>
      <c r="O20" s="46" t="s">
        <v>44</v>
      </c>
      <c r="P20" s="46" t="s">
        <v>231</v>
      </c>
      <c r="Q20" s="48">
        <v>63</v>
      </c>
      <c r="R20" s="46" t="s">
        <v>40</v>
      </c>
      <c r="S20" s="46" t="s">
        <v>232</v>
      </c>
      <c r="T20" s="48">
        <v>80</v>
      </c>
      <c r="U20" s="46" t="s">
        <v>12</v>
      </c>
      <c r="V20" s="51"/>
      <c r="W20" s="51"/>
      <c r="X20" s="46"/>
      <c r="Y20" s="46"/>
      <c r="Z20" s="46"/>
      <c r="AA20" s="46"/>
      <c r="AB20" s="46" t="s">
        <v>8</v>
      </c>
      <c r="AC20" s="46" t="s">
        <v>8</v>
      </c>
      <c r="AD20" s="46" t="s">
        <v>15</v>
      </c>
      <c r="AE20" s="46" t="s">
        <v>139</v>
      </c>
      <c r="AF20" s="49"/>
    </row>
    <row r="21" spans="1:32" x14ac:dyDescent="0.2">
      <c r="A21" s="39">
        <v>19</v>
      </c>
      <c r="B21" s="45" t="s">
        <v>269</v>
      </c>
      <c r="C21" s="47" t="s">
        <v>270</v>
      </c>
      <c r="D21" s="46" t="s">
        <v>227</v>
      </c>
      <c r="E21" s="48">
        <v>78</v>
      </c>
      <c r="F21" s="46" t="s">
        <v>23</v>
      </c>
      <c r="G21" s="46" t="s">
        <v>228</v>
      </c>
      <c r="H21" s="48">
        <v>89</v>
      </c>
      <c r="I21" s="46" t="s">
        <v>9</v>
      </c>
      <c r="J21" s="46" t="s">
        <v>229</v>
      </c>
      <c r="K21" s="48">
        <v>49</v>
      </c>
      <c r="L21" s="46" t="s">
        <v>44</v>
      </c>
      <c r="M21" s="46" t="s">
        <v>230</v>
      </c>
      <c r="N21" s="48">
        <v>50</v>
      </c>
      <c r="O21" s="46" t="s">
        <v>44</v>
      </c>
      <c r="P21" s="46" t="s">
        <v>231</v>
      </c>
      <c r="Q21" s="48">
        <v>50</v>
      </c>
      <c r="R21" s="46" t="s">
        <v>44</v>
      </c>
      <c r="S21" s="46" t="s">
        <v>232</v>
      </c>
      <c r="T21" s="48">
        <v>74</v>
      </c>
      <c r="U21" s="46" t="s">
        <v>40</v>
      </c>
      <c r="V21" s="51"/>
      <c r="W21" s="51"/>
      <c r="X21" s="46"/>
      <c r="Y21" s="46"/>
      <c r="Z21" s="46"/>
      <c r="AA21" s="46"/>
      <c r="AB21" s="46" t="s">
        <v>8</v>
      </c>
      <c r="AC21" s="46" t="s">
        <v>8</v>
      </c>
      <c r="AD21" s="46" t="s">
        <v>8</v>
      </c>
      <c r="AE21" s="46" t="s">
        <v>139</v>
      </c>
      <c r="AF21" s="49"/>
    </row>
    <row r="22" spans="1:32" x14ac:dyDescent="0.2">
      <c r="A22" s="39">
        <v>20</v>
      </c>
      <c r="B22" s="45" t="s">
        <v>271</v>
      </c>
      <c r="C22" s="47" t="s">
        <v>272</v>
      </c>
      <c r="D22" s="46" t="s">
        <v>227</v>
      </c>
      <c r="E22" s="48">
        <v>82</v>
      </c>
      <c r="F22" s="46" t="s">
        <v>12</v>
      </c>
      <c r="G22" s="46" t="s">
        <v>228</v>
      </c>
      <c r="H22" s="48">
        <v>88</v>
      </c>
      <c r="I22" s="46" t="s">
        <v>8</v>
      </c>
      <c r="J22" s="46" t="s">
        <v>229</v>
      </c>
      <c r="K22" s="48">
        <v>67</v>
      </c>
      <c r="L22" s="46" t="s">
        <v>23</v>
      </c>
      <c r="M22" s="46" t="s">
        <v>230</v>
      </c>
      <c r="N22" s="48">
        <v>59</v>
      </c>
      <c r="O22" s="46" t="s">
        <v>36</v>
      </c>
      <c r="P22" s="46" t="s">
        <v>231</v>
      </c>
      <c r="Q22" s="48">
        <v>68</v>
      </c>
      <c r="R22" s="46" t="s">
        <v>40</v>
      </c>
      <c r="S22" s="46" t="s">
        <v>232</v>
      </c>
      <c r="T22" s="48">
        <v>86</v>
      </c>
      <c r="U22" s="46" t="s">
        <v>15</v>
      </c>
      <c r="V22" s="51"/>
      <c r="W22" s="51"/>
      <c r="X22" s="46"/>
      <c r="Y22" s="46"/>
      <c r="Z22" s="46"/>
      <c r="AA22" s="46"/>
      <c r="AB22" s="46" t="s">
        <v>8</v>
      </c>
      <c r="AC22" s="46" t="s">
        <v>8</v>
      </c>
      <c r="AD22" s="46" t="s">
        <v>15</v>
      </c>
      <c r="AE22" s="46" t="s">
        <v>139</v>
      </c>
      <c r="AF22" s="49"/>
    </row>
    <row r="23" spans="1:32" x14ac:dyDescent="0.2">
      <c r="A23" s="39">
        <v>21</v>
      </c>
      <c r="B23" s="45" t="s">
        <v>273</v>
      </c>
      <c r="C23" s="47" t="s">
        <v>274</v>
      </c>
      <c r="D23" s="46" t="s">
        <v>227</v>
      </c>
      <c r="E23" s="48">
        <v>89</v>
      </c>
      <c r="F23" s="46" t="s">
        <v>8</v>
      </c>
      <c r="G23" s="13"/>
      <c r="H23" s="50"/>
      <c r="I23" s="13"/>
      <c r="J23" s="46" t="s">
        <v>229</v>
      </c>
      <c r="K23" s="48">
        <v>76</v>
      </c>
      <c r="L23" s="46" t="s">
        <v>15</v>
      </c>
      <c r="M23" s="46" t="s">
        <v>230</v>
      </c>
      <c r="N23" s="48">
        <v>93</v>
      </c>
      <c r="O23" s="46" t="s">
        <v>9</v>
      </c>
      <c r="P23" s="13"/>
      <c r="Q23" s="50"/>
      <c r="R23" s="13"/>
      <c r="S23" s="46" t="s">
        <v>232</v>
      </c>
      <c r="T23" s="48">
        <v>94</v>
      </c>
      <c r="U23" s="46" t="s">
        <v>9</v>
      </c>
      <c r="V23" s="51" t="s">
        <v>241</v>
      </c>
      <c r="W23" s="52">
        <v>79</v>
      </c>
      <c r="X23" s="46" t="s">
        <v>15</v>
      </c>
      <c r="Y23" s="51" t="s">
        <v>242</v>
      </c>
      <c r="Z23" s="52">
        <v>84</v>
      </c>
      <c r="AA23" s="46" t="s">
        <v>15</v>
      </c>
      <c r="AB23" s="46" t="s">
        <v>8</v>
      </c>
      <c r="AC23" s="46" t="s">
        <v>8</v>
      </c>
      <c r="AD23" s="46" t="s">
        <v>9</v>
      </c>
      <c r="AE23" s="46" t="s">
        <v>139</v>
      </c>
      <c r="AF23" s="49"/>
    </row>
    <row r="24" spans="1:32" x14ac:dyDescent="0.2">
      <c r="A24" s="39">
        <v>22</v>
      </c>
      <c r="B24" s="45" t="s">
        <v>275</v>
      </c>
      <c r="C24" s="47" t="s">
        <v>276</v>
      </c>
      <c r="D24" s="46" t="s">
        <v>227</v>
      </c>
      <c r="E24" s="48">
        <v>61</v>
      </c>
      <c r="F24" s="46" t="s">
        <v>36</v>
      </c>
      <c r="G24" s="46" t="s">
        <v>228</v>
      </c>
      <c r="H24" s="48">
        <v>73</v>
      </c>
      <c r="I24" s="46" t="s">
        <v>40</v>
      </c>
      <c r="J24" s="46" t="s">
        <v>229</v>
      </c>
      <c r="K24" s="48">
        <v>52</v>
      </c>
      <c r="L24" s="46" t="s">
        <v>44</v>
      </c>
      <c r="M24" s="46" t="s">
        <v>230</v>
      </c>
      <c r="N24" s="48">
        <v>63</v>
      </c>
      <c r="O24" s="46" t="s">
        <v>40</v>
      </c>
      <c r="P24" s="46" t="s">
        <v>231</v>
      </c>
      <c r="Q24" s="48">
        <v>54</v>
      </c>
      <c r="R24" s="46" t="s">
        <v>44</v>
      </c>
      <c r="S24" s="46" t="s">
        <v>232</v>
      </c>
      <c r="T24" s="48">
        <v>78</v>
      </c>
      <c r="U24" s="46" t="s">
        <v>23</v>
      </c>
      <c r="V24" s="51"/>
      <c r="W24" s="51"/>
      <c r="X24" s="46"/>
      <c r="Y24" s="51"/>
      <c r="Z24" s="51"/>
      <c r="AA24" s="46"/>
      <c r="AB24" s="46" t="s">
        <v>8</v>
      </c>
      <c r="AC24" s="46" t="s">
        <v>8</v>
      </c>
      <c r="AD24" s="46" t="s">
        <v>8</v>
      </c>
      <c r="AE24" s="46" t="s">
        <v>139</v>
      </c>
      <c r="AF24" s="49"/>
    </row>
    <row r="25" spans="1:32" x14ac:dyDescent="0.2">
      <c r="A25" s="39">
        <v>23</v>
      </c>
      <c r="B25" s="45" t="s">
        <v>277</v>
      </c>
      <c r="C25" s="47" t="s">
        <v>278</v>
      </c>
      <c r="D25" s="46" t="s">
        <v>227</v>
      </c>
      <c r="E25" s="48">
        <v>62</v>
      </c>
      <c r="F25" s="46" t="s">
        <v>36</v>
      </c>
      <c r="G25" s="46" t="s">
        <v>228</v>
      </c>
      <c r="H25" s="48">
        <v>75</v>
      </c>
      <c r="I25" s="46" t="s">
        <v>23</v>
      </c>
      <c r="J25" s="46" t="s">
        <v>229</v>
      </c>
      <c r="K25" s="48">
        <v>50</v>
      </c>
      <c r="L25" s="46" t="s">
        <v>44</v>
      </c>
      <c r="M25" s="46" t="s">
        <v>230</v>
      </c>
      <c r="N25" s="48">
        <v>63</v>
      </c>
      <c r="O25" s="46" t="s">
        <v>40</v>
      </c>
      <c r="P25" s="46" t="s">
        <v>231</v>
      </c>
      <c r="Q25" s="48">
        <v>50</v>
      </c>
      <c r="R25" s="46" t="s">
        <v>44</v>
      </c>
      <c r="S25" s="46" t="s">
        <v>232</v>
      </c>
      <c r="T25" s="48">
        <v>65</v>
      </c>
      <c r="U25" s="46" t="s">
        <v>36</v>
      </c>
      <c r="V25" s="51"/>
      <c r="W25" s="51"/>
      <c r="X25" s="46"/>
      <c r="Y25" s="51"/>
      <c r="Z25" s="51"/>
      <c r="AA25" s="46"/>
      <c r="AB25" s="46" t="s">
        <v>8</v>
      </c>
      <c r="AC25" s="46" t="s">
        <v>8</v>
      </c>
      <c r="AD25" s="46" t="s">
        <v>15</v>
      </c>
      <c r="AE25" s="46" t="s">
        <v>139</v>
      </c>
      <c r="AF25" s="49"/>
    </row>
    <row r="26" spans="1:32" x14ac:dyDescent="0.2">
      <c r="A26" s="39">
        <v>24</v>
      </c>
      <c r="B26" s="45" t="s">
        <v>279</v>
      </c>
      <c r="C26" s="47" t="s">
        <v>280</v>
      </c>
      <c r="D26" s="46" t="s">
        <v>227</v>
      </c>
      <c r="E26" s="48">
        <v>61</v>
      </c>
      <c r="F26" s="46" t="s">
        <v>36</v>
      </c>
      <c r="G26" s="46" t="s">
        <v>228</v>
      </c>
      <c r="H26" s="48">
        <v>71</v>
      </c>
      <c r="I26" s="46" t="s">
        <v>40</v>
      </c>
      <c r="J26" s="46" t="s">
        <v>229</v>
      </c>
      <c r="K26" s="48">
        <v>53</v>
      </c>
      <c r="L26" s="46" t="s">
        <v>44</v>
      </c>
      <c r="M26" s="46" t="s">
        <v>230</v>
      </c>
      <c r="N26" s="48">
        <v>58</v>
      </c>
      <c r="O26" s="46" t="s">
        <v>36</v>
      </c>
      <c r="P26" s="46" t="s">
        <v>231</v>
      </c>
      <c r="Q26" s="48">
        <v>51</v>
      </c>
      <c r="R26" s="46" t="s">
        <v>44</v>
      </c>
      <c r="S26" s="46" t="s">
        <v>232</v>
      </c>
      <c r="T26" s="48">
        <v>58</v>
      </c>
      <c r="U26" s="46" t="s">
        <v>44</v>
      </c>
      <c r="V26" s="51"/>
      <c r="W26" s="51"/>
      <c r="X26" s="46"/>
      <c r="Y26" s="51"/>
      <c r="Z26" s="51"/>
      <c r="AA26" s="46"/>
      <c r="AB26" s="46" t="s">
        <v>8</v>
      </c>
      <c r="AC26" s="46" t="s">
        <v>8</v>
      </c>
      <c r="AD26" s="46" t="s">
        <v>15</v>
      </c>
      <c r="AE26" s="46" t="s">
        <v>139</v>
      </c>
      <c r="AF26" s="49"/>
    </row>
    <row r="27" spans="1:32" x14ac:dyDescent="0.2">
      <c r="A27" s="39">
        <v>25</v>
      </c>
      <c r="B27" s="45" t="s">
        <v>281</v>
      </c>
      <c r="C27" s="47" t="s">
        <v>282</v>
      </c>
      <c r="D27" s="46" t="s">
        <v>227</v>
      </c>
      <c r="E27" s="48">
        <v>79</v>
      </c>
      <c r="F27" s="46" t="s">
        <v>12</v>
      </c>
      <c r="G27" s="46" t="s">
        <v>228</v>
      </c>
      <c r="H27" s="48">
        <v>83</v>
      </c>
      <c r="I27" s="46" t="s">
        <v>15</v>
      </c>
      <c r="J27" s="51" t="s">
        <v>229</v>
      </c>
      <c r="K27" s="52">
        <v>67</v>
      </c>
      <c r="L27" s="51" t="s">
        <v>23</v>
      </c>
      <c r="M27" s="51" t="s">
        <v>230</v>
      </c>
      <c r="N27" s="52">
        <v>74</v>
      </c>
      <c r="O27" s="51" t="s">
        <v>12</v>
      </c>
      <c r="P27" s="13"/>
      <c r="Q27" s="50"/>
      <c r="R27" s="13"/>
      <c r="S27" s="46" t="s">
        <v>232</v>
      </c>
      <c r="T27" s="48">
        <v>72</v>
      </c>
      <c r="U27" s="46" t="s">
        <v>40</v>
      </c>
      <c r="V27" s="51" t="s">
        <v>241</v>
      </c>
      <c r="W27" s="52">
        <v>53</v>
      </c>
      <c r="X27" s="46" t="s">
        <v>40</v>
      </c>
      <c r="Y27" s="51"/>
      <c r="Z27" s="51"/>
      <c r="AA27" s="46"/>
      <c r="AB27" s="46" t="s">
        <v>9</v>
      </c>
      <c r="AC27" s="46" t="s">
        <v>9</v>
      </c>
      <c r="AD27" s="46" t="s">
        <v>9</v>
      </c>
      <c r="AE27" s="46" t="s">
        <v>139</v>
      </c>
      <c r="AF27" s="49"/>
    </row>
    <row r="28" spans="1:32" x14ac:dyDescent="0.2">
      <c r="A28" s="39">
        <v>26</v>
      </c>
      <c r="B28" s="45" t="s">
        <v>283</v>
      </c>
      <c r="C28" s="47" t="s">
        <v>284</v>
      </c>
      <c r="D28" s="46" t="s">
        <v>227</v>
      </c>
      <c r="E28" s="48">
        <v>65</v>
      </c>
      <c r="F28" s="46" t="s">
        <v>36</v>
      </c>
      <c r="G28" s="46" t="s">
        <v>228</v>
      </c>
      <c r="H28" s="48">
        <v>81</v>
      </c>
      <c r="I28" s="46" t="s">
        <v>12</v>
      </c>
      <c r="J28" s="46" t="s">
        <v>229</v>
      </c>
      <c r="K28" s="48">
        <v>52</v>
      </c>
      <c r="L28" s="46" t="s">
        <v>44</v>
      </c>
      <c r="M28" s="46" t="s">
        <v>230</v>
      </c>
      <c r="N28" s="48">
        <v>60</v>
      </c>
      <c r="O28" s="46" t="s">
        <v>40</v>
      </c>
      <c r="P28" s="46" t="s">
        <v>231</v>
      </c>
      <c r="Q28" s="48">
        <v>59</v>
      </c>
      <c r="R28" s="46" t="s">
        <v>36</v>
      </c>
      <c r="S28" s="46" t="s">
        <v>232</v>
      </c>
      <c r="T28" s="48">
        <v>63</v>
      </c>
      <c r="U28" s="46" t="s">
        <v>36</v>
      </c>
      <c r="V28" s="51"/>
      <c r="W28" s="51"/>
      <c r="X28" s="46"/>
      <c r="Y28" s="51"/>
      <c r="Z28" s="51"/>
      <c r="AA28" s="46"/>
      <c r="AB28" s="46" t="s">
        <v>8</v>
      </c>
      <c r="AC28" s="46" t="s">
        <v>8</v>
      </c>
      <c r="AD28" s="46" t="s">
        <v>8</v>
      </c>
      <c r="AE28" s="46" t="s">
        <v>139</v>
      </c>
      <c r="AF28" s="49"/>
    </row>
    <row r="29" spans="1:32" x14ac:dyDescent="0.2">
      <c r="A29" s="39">
        <v>27</v>
      </c>
      <c r="B29" s="45" t="s">
        <v>285</v>
      </c>
      <c r="C29" s="47" t="s">
        <v>286</v>
      </c>
      <c r="D29" s="46" t="s">
        <v>227</v>
      </c>
      <c r="E29" s="48">
        <v>72</v>
      </c>
      <c r="F29" s="46" t="s">
        <v>40</v>
      </c>
      <c r="G29" s="46" t="s">
        <v>228</v>
      </c>
      <c r="H29" s="48">
        <v>71</v>
      </c>
      <c r="I29" s="46" t="s">
        <v>40</v>
      </c>
      <c r="J29" s="46" t="s">
        <v>229</v>
      </c>
      <c r="K29" s="48">
        <v>80</v>
      </c>
      <c r="L29" s="46" t="s">
        <v>15</v>
      </c>
      <c r="M29" s="46" t="s">
        <v>230</v>
      </c>
      <c r="N29" s="48">
        <v>67</v>
      </c>
      <c r="O29" s="46" t="s">
        <v>23</v>
      </c>
      <c r="P29" s="46" t="s">
        <v>231</v>
      </c>
      <c r="Q29" s="48">
        <v>82</v>
      </c>
      <c r="R29" s="46" t="s">
        <v>15</v>
      </c>
      <c r="S29" s="46" t="s">
        <v>232</v>
      </c>
      <c r="T29" s="48">
        <v>75</v>
      </c>
      <c r="U29" s="46" t="s">
        <v>23</v>
      </c>
      <c r="V29" s="51"/>
      <c r="W29" s="51"/>
      <c r="X29" s="46"/>
      <c r="Y29" s="51"/>
      <c r="Z29" s="51"/>
      <c r="AA29" s="46"/>
      <c r="AB29" s="46" t="s">
        <v>8</v>
      </c>
      <c r="AC29" s="46" t="s">
        <v>8</v>
      </c>
      <c r="AD29" s="46" t="s">
        <v>15</v>
      </c>
      <c r="AE29" s="46" t="s">
        <v>139</v>
      </c>
      <c r="AF29" s="49"/>
    </row>
    <row r="30" spans="1:32" x14ac:dyDescent="0.2">
      <c r="A30" s="39">
        <v>28</v>
      </c>
      <c r="B30" s="45" t="s">
        <v>287</v>
      </c>
      <c r="C30" s="47" t="s">
        <v>288</v>
      </c>
      <c r="D30" s="46" t="s">
        <v>227</v>
      </c>
      <c r="E30" s="48">
        <v>79</v>
      </c>
      <c r="F30" s="46" t="s">
        <v>12</v>
      </c>
      <c r="G30" s="46" t="s">
        <v>228</v>
      </c>
      <c r="H30" s="48">
        <v>85</v>
      </c>
      <c r="I30" s="46" t="s">
        <v>8</v>
      </c>
      <c r="J30" s="46" t="s">
        <v>229</v>
      </c>
      <c r="K30" s="48">
        <v>66</v>
      </c>
      <c r="L30" s="46" t="s">
        <v>23</v>
      </c>
      <c r="M30" s="46" t="s">
        <v>230</v>
      </c>
      <c r="N30" s="48">
        <v>96</v>
      </c>
      <c r="O30" s="46" t="s">
        <v>9</v>
      </c>
      <c r="P30" s="46" t="s">
        <v>231</v>
      </c>
      <c r="Q30" s="48">
        <v>87</v>
      </c>
      <c r="R30" s="46" t="s">
        <v>8</v>
      </c>
      <c r="S30" s="46" t="s">
        <v>232</v>
      </c>
      <c r="T30" s="48">
        <v>97</v>
      </c>
      <c r="U30" s="46" t="s">
        <v>9</v>
      </c>
      <c r="V30" s="51"/>
      <c r="W30" s="51"/>
      <c r="X30" s="46"/>
      <c r="Y30" s="51"/>
      <c r="Z30" s="51"/>
      <c r="AA30" s="46"/>
      <c r="AB30" s="46" t="s">
        <v>9</v>
      </c>
      <c r="AC30" s="46" t="s">
        <v>9</v>
      </c>
      <c r="AD30" s="46" t="s">
        <v>9</v>
      </c>
      <c r="AE30" s="46" t="s">
        <v>139</v>
      </c>
      <c r="AF30" s="49"/>
    </row>
    <row r="31" spans="1:32" x14ac:dyDescent="0.2">
      <c r="A31" s="39">
        <v>29</v>
      </c>
      <c r="B31" s="45" t="s">
        <v>289</v>
      </c>
      <c r="C31" s="47" t="s">
        <v>290</v>
      </c>
      <c r="D31" s="46" t="s">
        <v>227</v>
      </c>
      <c r="E31" s="48">
        <v>73</v>
      </c>
      <c r="F31" s="46" t="s">
        <v>40</v>
      </c>
      <c r="G31" s="46" t="s">
        <v>228</v>
      </c>
      <c r="H31" s="48">
        <v>64</v>
      </c>
      <c r="I31" s="46" t="s">
        <v>36</v>
      </c>
      <c r="J31" s="46" t="s">
        <v>229</v>
      </c>
      <c r="K31" s="48">
        <v>49</v>
      </c>
      <c r="L31" s="46" t="s">
        <v>44</v>
      </c>
      <c r="M31" s="46" t="s">
        <v>230</v>
      </c>
      <c r="N31" s="48">
        <v>53</v>
      </c>
      <c r="O31" s="46" t="s">
        <v>44</v>
      </c>
      <c r="P31" s="13"/>
      <c r="Q31" s="50"/>
      <c r="R31" s="13"/>
      <c r="S31" s="51" t="s">
        <v>232</v>
      </c>
      <c r="T31" s="52">
        <v>74</v>
      </c>
      <c r="U31" s="51" t="s">
        <v>40</v>
      </c>
      <c r="V31" s="53" t="s">
        <v>241</v>
      </c>
      <c r="W31" s="54">
        <v>29</v>
      </c>
      <c r="X31" s="53" t="s">
        <v>82</v>
      </c>
      <c r="Y31" s="51"/>
      <c r="Z31" s="51"/>
      <c r="AA31" s="46"/>
      <c r="AB31" s="46" t="s">
        <v>8</v>
      </c>
      <c r="AC31" s="46" t="s">
        <v>8</v>
      </c>
      <c r="AD31" s="46" t="s">
        <v>8</v>
      </c>
      <c r="AE31" s="46" t="s">
        <v>139</v>
      </c>
      <c r="AF31" s="49"/>
    </row>
    <row r="32" spans="1:32" x14ac:dyDescent="0.2">
      <c r="A32" s="39">
        <v>30</v>
      </c>
      <c r="B32" s="45" t="s">
        <v>291</v>
      </c>
      <c r="C32" s="47" t="s">
        <v>292</v>
      </c>
      <c r="D32" s="46" t="s">
        <v>227</v>
      </c>
      <c r="E32" s="48">
        <v>95</v>
      </c>
      <c r="F32" s="46" t="s">
        <v>9</v>
      </c>
      <c r="G32" s="13"/>
      <c r="H32" s="50"/>
      <c r="I32" s="13"/>
      <c r="J32" s="46" t="s">
        <v>229</v>
      </c>
      <c r="K32" s="48">
        <v>95</v>
      </c>
      <c r="L32" s="46" t="s">
        <v>9</v>
      </c>
      <c r="M32" s="46" t="s">
        <v>230</v>
      </c>
      <c r="N32" s="48">
        <v>98</v>
      </c>
      <c r="O32" s="46" t="s">
        <v>9</v>
      </c>
      <c r="P32" s="13"/>
      <c r="Q32" s="50"/>
      <c r="R32" s="13"/>
      <c r="S32" s="46" t="s">
        <v>232</v>
      </c>
      <c r="T32" s="48">
        <v>99</v>
      </c>
      <c r="U32" s="46" t="s">
        <v>9</v>
      </c>
      <c r="V32" s="51" t="s">
        <v>241</v>
      </c>
      <c r="W32" s="52">
        <v>95</v>
      </c>
      <c r="X32" s="46" t="s">
        <v>9</v>
      </c>
      <c r="Y32" s="51" t="s">
        <v>242</v>
      </c>
      <c r="Z32" s="52">
        <v>97</v>
      </c>
      <c r="AA32" s="46" t="s">
        <v>9</v>
      </c>
      <c r="AB32" s="46" t="s">
        <v>9</v>
      </c>
      <c r="AC32" s="46" t="s">
        <v>9</v>
      </c>
      <c r="AD32" s="46" t="s">
        <v>9</v>
      </c>
      <c r="AE32" s="46" t="s">
        <v>139</v>
      </c>
      <c r="AF32" s="49"/>
    </row>
    <row r="33" spans="1:32" x14ac:dyDescent="0.2">
      <c r="A33" s="39">
        <v>31</v>
      </c>
      <c r="B33" s="45" t="s">
        <v>293</v>
      </c>
      <c r="C33" s="47" t="s">
        <v>294</v>
      </c>
      <c r="D33" s="46" t="s">
        <v>227</v>
      </c>
      <c r="E33" s="48">
        <v>90</v>
      </c>
      <c r="F33" s="46" t="s">
        <v>8</v>
      </c>
      <c r="G33" s="13"/>
      <c r="H33" s="50"/>
      <c r="I33" s="13"/>
      <c r="J33" s="46" t="s">
        <v>229</v>
      </c>
      <c r="K33" s="48">
        <v>85</v>
      </c>
      <c r="L33" s="46" t="s">
        <v>8</v>
      </c>
      <c r="M33" s="46" t="s">
        <v>230</v>
      </c>
      <c r="N33" s="48">
        <v>95</v>
      </c>
      <c r="O33" s="46" t="s">
        <v>9</v>
      </c>
      <c r="P33" s="13"/>
      <c r="Q33" s="50"/>
      <c r="R33" s="13"/>
      <c r="S33" s="46" t="s">
        <v>232</v>
      </c>
      <c r="T33" s="48">
        <v>92</v>
      </c>
      <c r="U33" s="46" t="s">
        <v>8</v>
      </c>
      <c r="V33" s="51" t="s">
        <v>241</v>
      </c>
      <c r="W33" s="52">
        <v>95</v>
      </c>
      <c r="X33" s="46" t="s">
        <v>9</v>
      </c>
      <c r="Y33" s="51" t="s">
        <v>242</v>
      </c>
      <c r="Z33" s="52">
        <v>96</v>
      </c>
      <c r="AA33" s="46" t="s">
        <v>9</v>
      </c>
      <c r="AB33" s="46" t="s">
        <v>9</v>
      </c>
      <c r="AC33" s="46" t="s">
        <v>9</v>
      </c>
      <c r="AD33" s="46" t="s">
        <v>9</v>
      </c>
      <c r="AE33" s="46" t="s">
        <v>139</v>
      </c>
      <c r="AF33" s="49"/>
    </row>
    <row r="34" spans="1:32" x14ac:dyDescent="0.2">
      <c r="A34" s="39">
        <v>32</v>
      </c>
      <c r="B34" s="45" t="s">
        <v>295</v>
      </c>
      <c r="C34" s="47" t="s">
        <v>296</v>
      </c>
      <c r="D34" s="46" t="s">
        <v>227</v>
      </c>
      <c r="E34" s="48">
        <v>90</v>
      </c>
      <c r="F34" s="46" t="s">
        <v>8</v>
      </c>
      <c r="G34" s="46" t="s">
        <v>228</v>
      </c>
      <c r="H34" s="48">
        <v>89</v>
      </c>
      <c r="I34" s="46" t="s">
        <v>9</v>
      </c>
      <c r="J34" s="51" t="s">
        <v>229</v>
      </c>
      <c r="K34" s="52">
        <v>84</v>
      </c>
      <c r="L34" s="51" t="s">
        <v>8</v>
      </c>
      <c r="M34" s="51" t="s">
        <v>230</v>
      </c>
      <c r="N34" s="52">
        <v>89</v>
      </c>
      <c r="O34" s="51" t="s">
        <v>8</v>
      </c>
      <c r="P34" s="13"/>
      <c r="Q34" s="50"/>
      <c r="R34" s="13"/>
      <c r="S34" s="46" t="s">
        <v>232</v>
      </c>
      <c r="T34" s="48">
        <v>89</v>
      </c>
      <c r="U34" s="46" t="s">
        <v>15</v>
      </c>
      <c r="V34" s="51" t="s">
        <v>241</v>
      </c>
      <c r="W34" s="52">
        <v>77</v>
      </c>
      <c r="X34" s="46" t="s">
        <v>15</v>
      </c>
      <c r="Y34" s="46"/>
      <c r="Z34" s="46"/>
      <c r="AA34" s="46"/>
      <c r="AB34" s="46" t="s">
        <v>8</v>
      </c>
      <c r="AC34" s="46" t="s">
        <v>8</v>
      </c>
      <c r="AD34" s="46" t="s">
        <v>8</v>
      </c>
      <c r="AE34" s="46" t="s">
        <v>139</v>
      </c>
      <c r="AF34" s="49"/>
    </row>
    <row r="35" spans="1:32" x14ac:dyDescent="0.2">
      <c r="A35" s="39">
        <v>33</v>
      </c>
      <c r="B35" s="45" t="s">
        <v>297</v>
      </c>
      <c r="C35" s="47" t="s">
        <v>298</v>
      </c>
      <c r="D35" s="46" t="s">
        <v>227</v>
      </c>
      <c r="E35" s="48">
        <v>68</v>
      </c>
      <c r="F35" s="46" t="s">
        <v>40</v>
      </c>
      <c r="G35" s="46" t="s">
        <v>228</v>
      </c>
      <c r="H35" s="48">
        <v>78</v>
      </c>
      <c r="I35" s="46" t="s">
        <v>12</v>
      </c>
      <c r="J35" s="46" t="s">
        <v>229</v>
      </c>
      <c r="K35" s="48">
        <v>55</v>
      </c>
      <c r="L35" s="46" t="s">
        <v>36</v>
      </c>
      <c r="M35" s="46" t="s">
        <v>230</v>
      </c>
      <c r="N35" s="48">
        <v>59</v>
      </c>
      <c r="O35" s="46" t="s">
        <v>36</v>
      </c>
      <c r="P35" s="46" t="s">
        <v>231</v>
      </c>
      <c r="Q35" s="48">
        <v>64</v>
      </c>
      <c r="R35" s="46" t="s">
        <v>40</v>
      </c>
      <c r="S35" s="46" t="s">
        <v>232</v>
      </c>
      <c r="T35" s="48">
        <v>57</v>
      </c>
      <c r="U35" s="46" t="s">
        <v>44</v>
      </c>
      <c r="V35" s="51"/>
      <c r="W35" s="51"/>
      <c r="X35" s="46"/>
      <c r="Y35" s="46"/>
      <c r="Z35" s="46"/>
      <c r="AA35" s="46"/>
      <c r="AB35" s="46" t="s">
        <v>15</v>
      </c>
      <c r="AC35" s="46" t="s">
        <v>15</v>
      </c>
      <c r="AD35" s="46" t="s">
        <v>15</v>
      </c>
      <c r="AE35" s="46" t="s">
        <v>139</v>
      </c>
      <c r="AF35" s="49"/>
    </row>
    <row r="36" spans="1:32" x14ac:dyDescent="0.2">
      <c r="A36" s="39">
        <v>34</v>
      </c>
      <c r="B36" s="45" t="s">
        <v>299</v>
      </c>
      <c r="C36" s="47" t="s">
        <v>300</v>
      </c>
      <c r="D36" s="46" t="s">
        <v>227</v>
      </c>
      <c r="E36" s="48">
        <v>67</v>
      </c>
      <c r="F36" s="46" t="s">
        <v>36</v>
      </c>
      <c r="G36" s="46" t="s">
        <v>228</v>
      </c>
      <c r="H36" s="48">
        <v>72</v>
      </c>
      <c r="I36" s="46" t="s">
        <v>40</v>
      </c>
      <c r="J36" s="51" t="s">
        <v>229</v>
      </c>
      <c r="K36" s="52">
        <v>48</v>
      </c>
      <c r="L36" s="51" t="s">
        <v>44</v>
      </c>
      <c r="M36" s="53" t="s">
        <v>230</v>
      </c>
      <c r="N36" s="54">
        <v>34</v>
      </c>
      <c r="O36" s="53" t="s">
        <v>82</v>
      </c>
      <c r="P36" s="13"/>
      <c r="Q36" s="50"/>
      <c r="R36" s="13"/>
      <c r="S36" s="51" t="s">
        <v>232</v>
      </c>
      <c r="T36" s="52">
        <v>63</v>
      </c>
      <c r="U36" s="46" t="s">
        <v>36</v>
      </c>
      <c r="V36" s="53" t="s">
        <v>241</v>
      </c>
      <c r="W36" s="54">
        <v>29</v>
      </c>
      <c r="X36" s="53" t="s">
        <v>82</v>
      </c>
      <c r="Y36" s="46"/>
      <c r="Z36" s="46"/>
      <c r="AA36" s="46"/>
      <c r="AB36" s="46" t="s">
        <v>15</v>
      </c>
      <c r="AC36" s="46" t="s">
        <v>15</v>
      </c>
      <c r="AD36" s="46" t="s">
        <v>15</v>
      </c>
      <c r="AE36" s="46" t="s">
        <v>301</v>
      </c>
      <c r="AF36" s="49"/>
    </row>
    <row r="37" spans="1:32" x14ac:dyDescent="0.2">
      <c r="A37" s="39"/>
      <c r="B37" s="10"/>
      <c r="C37" s="40"/>
      <c r="D37" s="55"/>
      <c r="E37" s="55">
        <f>SUM(E3:E36)</f>
        <v>2540</v>
      </c>
      <c r="F37" s="55"/>
      <c r="G37" s="55"/>
      <c r="H37" s="55">
        <f>SUM(H3:H36)</f>
        <v>2414</v>
      </c>
      <c r="I37" s="55"/>
      <c r="J37" s="55"/>
      <c r="K37" s="55">
        <f>SUM(K3:K36)</f>
        <v>2138</v>
      </c>
      <c r="L37" s="55"/>
      <c r="M37" s="55"/>
      <c r="N37" s="55">
        <f>SUM(N3:N36)</f>
        <v>2357</v>
      </c>
      <c r="O37" s="55"/>
      <c r="P37" s="55"/>
      <c r="Q37" s="55">
        <f>SUM(Q3:Q36)</f>
        <v>1604</v>
      </c>
      <c r="R37" s="55"/>
      <c r="S37" s="55"/>
      <c r="T37" s="55">
        <f>SUM(T3:T36)</f>
        <v>2677</v>
      </c>
      <c r="U37" s="55"/>
      <c r="V37" s="55"/>
      <c r="W37" s="56">
        <f>SUM(W3:W36)</f>
        <v>635</v>
      </c>
      <c r="X37" s="55"/>
      <c r="Y37" s="55"/>
      <c r="Z37" s="56">
        <f>SUM(Z3:Z36)</f>
        <v>332</v>
      </c>
      <c r="AA37" s="10"/>
      <c r="AB37" s="10"/>
      <c r="AC37" s="10"/>
      <c r="AD37" s="10"/>
      <c r="AE37" s="10"/>
      <c r="AF37" s="10"/>
    </row>
    <row r="38" spans="1:32" x14ac:dyDescent="0.2">
      <c r="A38" s="39"/>
      <c r="B38" s="10"/>
      <c r="C38" s="40"/>
      <c r="D38" s="55"/>
      <c r="E38" s="57">
        <f>E37/34</f>
        <v>74.705882352941174</v>
      </c>
      <c r="F38" s="57"/>
      <c r="G38" s="57"/>
      <c r="H38" s="57">
        <f>H37/30</f>
        <v>80.466666666666669</v>
      </c>
      <c r="I38" s="57"/>
      <c r="J38" s="57"/>
      <c r="K38" s="57">
        <f>K37/34</f>
        <v>62.882352941176471</v>
      </c>
      <c r="L38" s="57"/>
      <c r="M38" s="57"/>
      <c r="N38" s="57">
        <f>N37/34</f>
        <v>69.32352941176471</v>
      </c>
      <c r="O38" s="57"/>
      <c r="P38" s="57"/>
      <c r="Q38" s="57">
        <f>Q37/23</f>
        <v>69.739130434782609</v>
      </c>
      <c r="R38" s="57"/>
      <c r="S38" s="57"/>
      <c r="T38" s="57">
        <f>T37/34</f>
        <v>78.735294117647058</v>
      </c>
      <c r="U38" s="57"/>
      <c r="V38" s="57"/>
      <c r="W38" s="57">
        <f>W37/11</f>
        <v>57.727272727272727</v>
      </c>
      <c r="X38" s="57"/>
      <c r="Y38" s="57"/>
      <c r="Z38" s="57">
        <f>Z37/4</f>
        <v>83</v>
      </c>
      <c r="AA38" s="10"/>
      <c r="AB38" s="10"/>
      <c r="AC38" s="10"/>
      <c r="AD38" s="10"/>
      <c r="AE38" s="10"/>
      <c r="AF38" s="10"/>
    </row>
  </sheetData>
  <conditionalFormatting sqref="X12 X15 X19 X23 I24:I31 X27 U7 R3:R6 AA7 I3:I6 I8:I22 R8:R11 R13:R14 R16:R18 F3:F36 R20:R22 AA23 R24:R26 AA32:AA33 X31:X34 R28:R30 U31:U34 R35 U36 X36:AD36 U3:AA6 U8:X11 U13:X14 U16:X18 U20:X22 Y8:AA22 U24:X26 U35:X35 Y34:AA35 U28:X30 Y24:AA31 I34:I36 L3:L36 O3:O36">
    <cfRule type="cellIs" dxfId="3" priority="3" operator="equal">
      <formula>"E"</formula>
    </cfRule>
  </conditionalFormatting>
  <conditionalFormatting sqref="X7 U12 U15 U19 U23 U27">
    <cfRule type="cellIs" dxfId="2" priority="2" operator="equal">
      <formula>"E"</formula>
    </cfRule>
  </conditionalFormatting>
  <conditionalFormatting sqref="AB3:AD35">
    <cfRule type="cellIs" dxfId="1" priority="1" operator="equal">
      <formula>"E"</formula>
    </cfRule>
  </conditionalFormatting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opLeftCell="A16" workbookViewId="0">
      <selection activeCell="R2" sqref="R2"/>
    </sheetView>
  </sheetViews>
  <sheetFormatPr defaultColWidth="9.7109375" defaultRowHeight="12.75" x14ac:dyDescent="0.2"/>
  <cols>
    <col min="1" max="1" width="4.7109375" style="58" customWidth="1"/>
    <col min="2" max="2" width="13.28515625" style="58" customWidth="1"/>
    <col min="3" max="3" width="18.5703125" style="58" customWidth="1"/>
    <col min="4" max="17" width="4.7109375" style="77" customWidth="1"/>
    <col min="18" max="18" width="9.140625" style="78" customWidth="1"/>
    <col min="19" max="16384" width="9.7109375" style="58"/>
  </cols>
  <sheetData>
    <row r="1" spans="1:19" ht="20.25" x14ac:dyDescent="0.2">
      <c r="A1" s="89" t="s">
        <v>302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</row>
    <row r="2" spans="1:19" ht="60" x14ac:dyDescent="0.2">
      <c r="A2" s="59" t="s">
        <v>303</v>
      </c>
      <c r="B2" s="60" t="s">
        <v>216</v>
      </c>
      <c r="C2" s="60" t="s">
        <v>217</v>
      </c>
      <c r="D2" s="59" t="s">
        <v>304</v>
      </c>
      <c r="E2" s="60" t="s">
        <v>87</v>
      </c>
      <c r="F2" s="59" t="s">
        <v>305</v>
      </c>
      <c r="G2" s="61" t="s">
        <v>87</v>
      </c>
      <c r="H2" s="59" t="s">
        <v>306</v>
      </c>
      <c r="I2" s="60" t="s">
        <v>87</v>
      </c>
      <c r="J2" s="59" t="s">
        <v>307</v>
      </c>
      <c r="K2" s="60" t="s">
        <v>87</v>
      </c>
      <c r="L2" s="59" t="s">
        <v>308</v>
      </c>
      <c r="M2" s="60" t="s">
        <v>87</v>
      </c>
      <c r="N2" s="59" t="s">
        <v>309</v>
      </c>
      <c r="O2" s="60" t="s">
        <v>87</v>
      </c>
      <c r="P2" s="59" t="s">
        <v>310</v>
      </c>
      <c r="Q2" s="61" t="s">
        <v>87</v>
      </c>
      <c r="R2" s="60" t="s">
        <v>223</v>
      </c>
    </row>
    <row r="3" spans="1:19" ht="31.5" x14ac:dyDescent="0.2">
      <c r="A3" s="62">
        <v>1</v>
      </c>
      <c r="B3" s="62">
        <v>25659471</v>
      </c>
      <c r="C3" s="63" t="s">
        <v>311</v>
      </c>
      <c r="D3" s="64">
        <v>53</v>
      </c>
      <c r="E3" s="65" t="s">
        <v>44</v>
      </c>
      <c r="F3" s="66">
        <v>76</v>
      </c>
      <c r="G3" s="67" t="s">
        <v>23</v>
      </c>
      <c r="H3" s="66">
        <v>52</v>
      </c>
      <c r="I3" s="65" t="s">
        <v>36</v>
      </c>
      <c r="J3" s="66">
        <v>43</v>
      </c>
      <c r="K3" s="65" t="s">
        <v>44</v>
      </c>
      <c r="L3" s="66">
        <v>48</v>
      </c>
      <c r="M3" s="65" t="s">
        <v>36</v>
      </c>
      <c r="N3" s="66">
        <v>57</v>
      </c>
      <c r="O3" s="65" t="s">
        <v>44</v>
      </c>
      <c r="P3" s="66"/>
      <c r="Q3" s="67"/>
      <c r="R3" s="65" t="s">
        <v>312</v>
      </c>
      <c r="S3" s="68"/>
    </row>
    <row r="4" spans="1:19" ht="15.75" x14ac:dyDescent="0.2">
      <c r="A4" s="62">
        <v>2</v>
      </c>
      <c r="B4" s="62">
        <v>25659472</v>
      </c>
      <c r="C4" s="63" t="s">
        <v>313</v>
      </c>
      <c r="D4" s="64">
        <v>59</v>
      </c>
      <c r="E4" s="65" t="s">
        <v>36</v>
      </c>
      <c r="F4" s="64">
        <v>63</v>
      </c>
      <c r="G4" s="65" t="s">
        <v>44</v>
      </c>
      <c r="H4" s="64">
        <v>42</v>
      </c>
      <c r="I4" s="65" t="s">
        <v>44</v>
      </c>
      <c r="J4" s="69">
        <v>33</v>
      </c>
      <c r="K4" s="70" t="s">
        <v>82</v>
      </c>
      <c r="L4" s="64">
        <v>49</v>
      </c>
      <c r="M4" s="65" t="s">
        <v>36</v>
      </c>
      <c r="N4" s="64">
        <v>51</v>
      </c>
      <c r="O4" s="65" t="s">
        <v>44</v>
      </c>
      <c r="P4" s="64"/>
      <c r="Q4" s="67"/>
      <c r="R4" s="65" t="s">
        <v>312</v>
      </c>
      <c r="S4" s="68"/>
    </row>
    <row r="5" spans="1:19" ht="12.75" customHeight="1" x14ac:dyDescent="0.2">
      <c r="A5" s="62">
        <v>3</v>
      </c>
      <c r="B5" s="62">
        <v>25659473</v>
      </c>
      <c r="C5" s="63" t="s">
        <v>314</v>
      </c>
      <c r="D5" s="64">
        <v>49</v>
      </c>
      <c r="E5" s="65" t="s">
        <v>44</v>
      </c>
      <c r="F5" s="64">
        <v>64</v>
      </c>
      <c r="G5" s="65" t="s">
        <v>36</v>
      </c>
      <c r="H5" s="64">
        <v>44</v>
      </c>
      <c r="I5" s="65" t="s">
        <v>44</v>
      </c>
      <c r="J5" s="69">
        <v>31</v>
      </c>
      <c r="K5" s="70" t="s">
        <v>82</v>
      </c>
      <c r="L5" s="64">
        <v>43</v>
      </c>
      <c r="M5" s="65" t="s">
        <v>44</v>
      </c>
      <c r="N5" s="69">
        <v>45</v>
      </c>
      <c r="O5" s="70" t="s">
        <v>82</v>
      </c>
      <c r="P5" s="64"/>
      <c r="Q5" s="67"/>
      <c r="R5" s="71" t="s">
        <v>315</v>
      </c>
      <c r="S5" s="68"/>
    </row>
    <row r="6" spans="1:19" ht="15.75" customHeight="1" x14ac:dyDescent="0.2">
      <c r="A6" s="62">
        <v>4</v>
      </c>
      <c r="B6" s="62">
        <v>25659474</v>
      </c>
      <c r="C6" s="63" t="s">
        <v>316</v>
      </c>
      <c r="D6" s="64">
        <v>66</v>
      </c>
      <c r="E6" s="65" t="s">
        <v>36</v>
      </c>
      <c r="F6" s="64">
        <v>74</v>
      </c>
      <c r="G6" s="65" t="s">
        <v>23</v>
      </c>
      <c r="H6" s="64">
        <v>58</v>
      </c>
      <c r="I6" s="65" t="s">
        <v>40</v>
      </c>
      <c r="J6" s="64">
        <v>45</v>
      </c>
      <c r="K6" s="65" t="s">
        <v>44</v>
      </c>
      <c r="L6" s="64">
        <v>57</v>
      </c>
      <c r="M6" s="65" t="s">
        <v>40</v>
      </c>
      <c r="N6" s="64">
        <v>62</v>
      </c>
      <c r="O6" s="65" t="s">
        <v>36</v>
      </c>
      <c r="P6" s="64"/>
      <c r="Q6" s="67"/>
      <c r="R6" s="65" t="s">
        <v>312</v>
      </c>
      <c r="S6" s="68"/>
    </row>
    <row r="7" spans="1:19" ht="15.75" customHeight="1" x14ac:dyDescent="0.2">
      <c r="A7" s="62">
        <v>5</v>
      </c>
      <c r="B7" s="62">
        <v>25659475</v>
      </c>
      <c r="C7" s="63" t="s">
        <v>317</v>
      </c>
      <c r="D7" s="64">
        <v>55</v>
      </c>
      <c r="E7" s="65" t="s">
        <v>44</v>
      </c>
      <c r="F7" s="64">
        <v>58</v>
      </c>
      <c r="G7" s="65" t="s">
        <v>44</v>
      </c>
      <c r="H7" s="64">
        <v>49</v>
      </c>
      <c r="I7" s="65" t="s">
        <v>36</v>
      </c>
      <c r="J7" s="64">
        <v>46</v>
      </c>
      <c r="K7" s="65" t="s">
        <v>44</v>
      </c>
      <c r="L7" s="64">
        <v>70</v>
      </c>
      <c r="M7" s="65" t="s">
        <v>12</v>
      </c>
      <c r="N7" s="64">
        <v>69</v>
      </c>
      <c r="O7" s="65" t="s">
        <v>40</v>
      </c>
      <c r="P7" s="64"/>
      <c r="Q7" s="67"/>
      <c r="R7" s="65" t="s">
        <v>312</v>
      </c>
      <c r="S7" s="68"/>
    </row>
    <row r="8" spans="1:19" ht="15.75" customHeight="1" x14ac:dyDescent="0.2">
      <c r="A8" s="62">
        <v>6</v>
      </c>
      <c r="B8" s="62">
        <v>25659476</v>
      </c>
      <c r="C8" s="63" t="s">
        <v>318</v>
      </c>
      <c r="D8" s="64">
        <v>48</v>
      </c>
      <c r="E8" s="65" t="s">
        <v>44</v>
      </c>
      <c r="F8" s="64">
        <v>66</v>
      </c>
      <c r="G8" s="65" t="s">
        <v>36</v>
      </c>
      <c r="H8" s="64">
        <v>44</v>
      </c>
      <c r="I8" s="65" t="s">
        <v>44</v>
      </c>
      <c r="J8" s="69">
        <v>30</v>
      </c>
      <c r="K8" s="70" t="s">
        <v>82</v>
      </c>
      <c r="L8" s="64">
        <v>43</v>
      </c>
      <c r="M8" s="65" t="s">
        <v>44</v>
      </c>
      <c r="N8" s="64">
        <v>55</v>
      </c>
      <c r="O8" s="65" t="s">
        <v>44</v>
      </c>
      <c r="P8" s="64"/>
      <c r="Q8" s="67"/>
      <c r="R8" s="65" t="s">
        <v>312</v>
      </c>
      <c r="S8" s="68"/>
    </row>
    <row r="9" spans="1:19" ht="15.75" customHeight="1" x14ac:dyDescent="0.2">
      <c r="A9" s="62">
        <v>7</v>
      </c>
      <c r="B9" s="62">
        <v>25659477</v>
      </c>
      <c r="C9" s="63" t="s">
        <v>319</v>
      </c>
      <c r="D9" s="64">
        <v>59</v>
      </c>
      <c r="E9" s="65" t="s">
        <v>36</v>
      </c>
      <c r="F9" s="66"/>
      <c r="G9" s="65"/>
      <c r="H9" s="66">
        <v>51</v>
      </c>
      <c r="I9" s="65" t="s">
        <v>36</v>
      </c>
      <c r="J9" s="66">
        <v>56</v>
      </c>
      <c r="K9" s="65" t="s">
        <v>36</v>
      </c>
      <c r="L9" s="66">
        <v>43</v>
      </c>
      <c r="M9" s="65" t="s">
        <v>44</v>
      </c>
      <c r="N9" s="66">
        <v>55</v>
      </c>
      <c r="O9" s="65" t="s">
        <v>44</v>
      </c>
      <c r="P9" s="72">
        <v>32</v>
      </c>
      <c r="Q9" s="73" t="s">
        <v>82</v>
      </c>
      <c r="R9" s="65" t="s">
        <v>312</v>
      </c>
      <c r="S9" s="68"/>
    </row>
    <row r="10" spans="1:19" ht="15.75" x14ac:dyDescent="0.2">
      <c r="A10" s="62">
        <v>8</v>
      </c>
      <c r="B10" s="62">
        <v>25659478</v>
      </c>
      <c r="C10" s="63" t="s">
        <v>320</v>
      </c>
      <c r="D10" s="64">
        <v>46</v>
      </c>
      <c r="E10" s="65" t="s">
        <v>44</v>
      </c>
      <c r="F10" s="64">
        <v>51</v>
      </c>
      <c r="G10" s="65" t="s">
        <v>44</v>
      </c>
      <c r="H10" s="64">
        <v>43</v>
      </c>
      <c r="I10" s="65" t="s">
        <v>44</v>
      </c>
      <c r="J10" s="64">
        <v>45</v>
      </c>
      <c r="K10" s="65" t="s">
        <v>44</v>
      </c>
      <c r="L10" s="69">
        <v>29</v>
      </c>
      <c r="M10" s="70" t="s">
        <v>82</v>
      </c>
      <c r="N10" s="69">
        <v>39</v>
      </c>
      <c r="O10" s="70" t="s">
        <v>82</v>
      </c>
      <c r="P10" s="64"/>
      <c r="Q10" s="67"/>
      <c r="R10" s="71" t="s">
        <v>315</v>
      </c>
      <c r="S10" s="68"/>
    </row>
    <row r="11" spans="1:19" ht="31.5" x14ac:dyDescent="0.2">
      <c r="A11" s="62">
        <v>9</v>
      </c>
      <c r="B11" s="62">
        <v>25659479</v>
      </c>
      <c r="C11" s="63" t="s">
        <v>321</v>
      </c>
      <c r="D11" s="64">
        <v>52</v>
      </c>
      <c r="E11" s="65" t="s">
        <v>44</v>
      </c>
      <c r="F11" s="64">
        <v>79</v>
      </c>
      <c r="G11" s="65" t="s">
        <v>12</v>
      </c>
      <c r="H11" s="64">
        <v>48</v>
      </c>
      <c r="I11" s="65" t="s">
        <v>44</v>
      </c>
      <c r="J11" s="64">
        <v>55</v>
      </c>
      <c r="K11" s="65" t="s">
        <v>36</v>
      </c>
      <c r="L11" s="64">
        <v>59</v>
      </c>
      <c r="M11" s="65" t="s">
        <v>40</v>
      </c>
      <c r="N11" s="64">
        <v>62</v>
      </c>
      <c r="O11" s="65" t="s">
        <v>36</v>
      </c>
      <c r="P11" s="64"/>
      <c r="Q11" s="67"/>
      <c r="R11" s="65" t="s">
        <v>312</v>
      </c>
      <c r="S11" s="68"/>
    </row>
    <row r="12" spans="1:19" ht="15.75" x14ac:dyDescent="0.2">
      <c r="A12" s="62">
        <v>10</v>
      </c>
      <c r="B12" s="62">
        <v>25659480</v>
      </c>
      <c r="C12" s="63" t="s">
        <v>322</v>
      </c>
      <c r="D12" s="64">
        <v>74</v>
      </c>
      <c r="E12" s="65" t="s">
        <v>23</v>
      </c>
      <c r="F12" s="64">
        <v>75</v>
      </c>
      <c r="G12" s="65" t="s">
        <v>23</v>
      </c>
      <c r="H12" s="64">
        <v>62</v>
      </c>
      <c r="I12" s="65" t="s">
        <v>23</v>
      </c>
      <c r="J12" s="64">
        <v>58</v>
      </c>
      <c r="K12" s="65" t="s">
        <v>36</v>
      </c>
      <c r="L12" s="64">
        <v>44</v>
      </c>
      <c r="M12" s="65" t="s">
        <v>44</v>
      </c>
      <c r="N12" s="64">
        <v>63</v>
      </c>
      <c r="O12" s="65" t="s">
        <v>36</v>
      </c>
      <c r="P12" s="64"/>
      <c r="Q12" s="67"/>
      <c r="R12" s="65" t="s">
        <v>312</v>
      </c>
      <c r="S12" s="68"/>
    </row>
    <row r="13" spans="1:19" ht="15.75" x14ac:dyDescent="0.2">
      <c r="A13" s="62">
        <v>11</v>
      </c>
      <c r="B13" s="62">
        <v>25659481</v>
      </c>
      <c r="C13" s="63" t="s">
        <v>323</v>
      </c>
      <c r="D13" s="64">
        <v>61</v>
      </c>
      <c r="E13" s="65" t="s">
        <v>36</v>
      </c>
      <c r="F13" s="64">
        <v>88</v>
      </c>
      <c r="G13" s="65" t="s">
        <v>8</v>
      </c>
      <c r="H13" s="64">
        <v>69</v>
      </c>
      <c r="I13" s="65" t="s">
        <v>12</v>
      </c>
      <c r="J13" s="64">
        <v>93</v>
      </c>
      <c r="K13" s="65" t="s">
        <v>8</v>
      </c>
      <c r="L13" s="64">
        <v>76</v>
      </c>
      <c r="M13" s="65" t="s">
        <v>15</v>
      </c>
      <c r="N13" s="64">
        <v>81</v>
      </c>
      <c r="O13" s="65" t="s">
        <v>12</v>
      </c>
      <c r="P13" s="64"/>
      <c r="Q13" s="67"/>
      <c r="R13" s="65" t="s">
        <v>312</v>
      </c>
      <c r="S13" s="68"/>
    </row>
    <row r="14" spans="1:19" ht="15.75" x14ac:dyDescent="0.2">
      <c r="A14" s="62">
        <v>12</v>
      </c>
      <c r="B14" s="62">
        <v>25659482</v>
      </c>
      <c r="C14" s="63" t="s">
        <v>324</v>
      </c>
      <c r="D14" s="64">
        <v>92</v>
      </c>
      <c r="E14" s="65" t="s">
        <v>9</v>
      </c>
      <c r="F14" s="64">
        <v>95</v>
      </c>
      <c r="G14" s="65" t="s">
        <v>9</v>
      </c>
      <c r="H14" s="64">
        <v>99</v>
      </c>
      <c r="I14" s="65" t="s">
        <v>9</v>
      </c>
      <c r="J14" s="64">
        <v>100</v>
      </c>
      <c r="K14" s="65" t="s">
        <v>9</v>
      </c>
      <c r="L14" s="64">
        <v>98</v>
      </c>
      <c r="M14" s="65" t="s">
        <v>9</v>
      </c>
      <c r="N14" s="64">
        <v>97</v>
      </c>
      <c r="O14" s="65" t="s">
        <v>9</v>
      </c>
      <c r="P14" s="64"/>
      <c r="Q14" s="67"/>
      <c r="R14" s="65" t="s">
        <v>312</v>
      </c>
      <c r="S14" s="68"/>
    </row>
    <row r="15" spans="1:19" ht="15.75" x14ac:dyDescent="0.2">
      <c r="A15" s="62">
        <v>13</v>
      </c>
      <c r="B15" s="62">
        <v>25659483</v>
      </c>
      <c r="C15" s="63" t="s">
        <v>325</v>
      </c>
      <c r="D15" s="64">
        <v>59</v>
      </c>
      <c r="E15" s="65" t="s">
        <v>36</v>
      </c>
      <c r="F15" s="64">
        <v>82</v>
      </c>
      <c r="G15" s="65" t="s">
        <v>15</v>
      </c>
      <c r="H15" s="64">
        <v>50</v>
      </c>
      <c r="I15" s="65" t="s">
        <v>36</v>
      </c>
      <c r="J15" s="64">
        <v>58</v>
      </c>
      <c r="K15" s="65" t="s">
        <v>36</v>
      </c>
      <c r="L15" s="64">
        <v>57</v>
      </c>
      <c r="M15" s="65" t="s">
        <v>40</v>
      </c>
      <c r="N15" s="64">
        <v>73</v>
      </c>
      <c r="O15" s="65" t="s">
        <v>40</v>
      </c>
      <c r="P15" s="64"/>
      <c r="Q15" s="67"/>
      <c r="R15" s="65" t="s">
        <v>312</v>
      </c>
      <c r="S15" s="68"/>
    </row>
    <row r="16" spans="1:19" ht="15.75" x14ac:dyDescent="0.2">
      <c r="A16" s="62">
        <v>14</v>
      </c>
      <c r="B16" s="62">
        <v>25659484</v>
      </c>
      <c r="C16" s="63" t="s">
        <v>326</v>
      </c>
      <c r="D16" s="64">
        <v>74</v>
      </c>
      <c r="E16" s="65" t="s">
        <v>23</v>
      </c>
      <c r="F16" s="64">
        <v>73</v>
      </c>
      <c r="G16" s="65" t="s">
        <v>40</v>
      </c>
      <c r="H16" s="64">
        <v>67</v>
      </c>
      <c r="I16" s="65" t="s">
        <v>23</v>
      </c>
      <c r="J16" s="64">
        <v>85</v>
      </c>
      <c r="K16" s="65" t="s">
        <v>15</v>
      </c>
      <c r="L16" s="64">
        <v>75</v>
      </c>
      <c r="M16" s="65" t="s">
        <v>12</v>
      </c>
      <c r="N16" s="64">
        <v>75</v>
      </c>
      <c r="O16" s="65" t="s">
        <v>23</v>
      </c>
      <c r="P16" s="64"/>
      <c r="Q16" s="67"/>
      <c r="R16" s="65" t="s">
        <v>312</v>
      </c>
      <c r="S16" s="68"/>
    </row>
    <row r="17" spans="1:19" ht="15.75" x14ac:dyDescent="0.2">
      <c r="A17" s="62">
        <v>15</v>
      </c>
      <c r="B17" s="62">
        <v>25659485</v>
      </c>
      <c r="C17" s="63" t="s">
        <v>327</v>
      </c>
      <c r="D17" s="64">
        <v>79</v>
      </c>
      <c r="E17" s="65" t="s">
        <v>12</v>
      </c>
      <c r="F17" s="64">
        <v>81</v>
      </c>
      <c r="G17" s="65" t="s">
        <v>12</v>
      </c>
      <c r="H17" s="64">
        <v>56</v>
      </c>
      <c r="I17" s="65" t="s">
        <v>40</v>
      </c>
      <c r="J17" s="64">
        <v>67</v>
      </c>
      <c r="K17" s="65" t="s">
        <v>23</v>
      </c>
      <c r="L17" s="64">
        <v>68</v>
      </c>
      <c r="M17" s="65" t="s">
        <v>12</v>
      </c>
      <c r="N17" s="64">
        <v>77</v>
      </c>
      <c r="O17" s="65" t="s">
        <v>23</v>
      </c>
      <c r="P17" s="64"/>
      <c r="Q17" s="67"/>
      <c r="R17" s="65" t="s">
        <v>312</v>
      </c>
      <c r="S17" s="68"/>
    </row>
    <row r="18" spans="1:19" ht="15.75" x14ac:dyDescent="0.2">
      <c r="A18" s="62">
        <v>16</v>
      </c>
      <c r="B18" s="62">
        <v>25659486</v>
      </c>
      <c r="C18" s="63" t="s">
        <v>328</v>
      </c>
      <c r="D18" s="64">
        <v>55</v>
      </c>
      <c r="E18" s="65" t="s">
        <v>44</v>
      </c>
      <c r="F18" s="64">
        <v>83</v>
      </c>
      <c r="G18" s="65" t="s">
        <v>15</v>
      </c>
      <c r="H18" s="64">
        <v>53</v>
      </c>
      <c r="I18" s="65" t="s">
        <v>36</v>
      </c>
      <c r="J18" s="64">
        <v>64</v>
      </c>
      <c r="K18" s="65" t="s">
        <v>40</v>
      </c>
      <c r="L18" s="64">
        <v>58</v>
      </c>
      <c r="M18" s="65" t="s">
        <v>40</v>
      </c>
      <c r="N18" s="64">
        <v>68</v>
      </c>
      <c r="O18" s="65" t="s">
        <v>40</v>
      </c>
      <c r="P18" s="64"/>
      <c r="Q18" s="67"/>
      <c r="R18" s="65" t="s">
        <v>312</v>
      </c>
      <c r="S18" s="68"/>
    </row>
    <row r="19" spans="1:19" ht="15.75" x14ac:dyDescent="0.2">
      <c r="A19" s="62">
        <v>17</v>
      </c>
      <c r="B19" s="62">
        <v>25659487</v>
      </c>
      <c r="C19" s="63" t="s">
        <v>329</v>
      </c>
      <c r="D19" s="64">
        <v>60</v>
      </c>
      <c r="E19" s="65" t="s">
        <v>36</v>
      </c>
      <c r="F19" s="64">
        <v>54</v>
      </c>
      <c r="G19" s="65" t="s">
        <v>44</v>
      </c>
      <c r="H19" s="64">
        <v>43</v>
      </c>
      <c r="I19" s="65" t="s">
        <v>44</v>
      </c>
      <c r="J19" s="64">
        <v>41</v>
      </c>
      <c r="K19" s="65" t="s">
        <v>44</v>
      </c>
      <c r="L19" s="64">
        <v>46</v>
      </c>
      <c r="M19" s="65" t="s">
        <v>44</v>
      </c>
      <c r="N19" s="64">
        <v>50</v>
      </c>
      <c r="O19" s="65" t="s">
        <v>44</v>
      </c>
      <c r="P19" s="64"/>
      <c r="Q19" s="67"/>
      <c r="R19" s="65" t="s">
        <v>312</v>
      </c>
      <c r="S19" s="68"/>
    </row>
    <row r="20" spans="1:19" ht="15.75" x14ac:dyDescent="0.2">
      <c r="A20" s="62">
        <v>18</v>
      </c>
      <c r="B20" s="62">
        <v>25659488</v>
      </c>
      <c r="C20" s="63" t="s">
        <v>330</v>
      </c>
      <c r="D20" s="64">
        <v>91</v>
      </c>
      <c r="E20" s="65" t="s">
        <v>9</v>
      </c>
      <c r="F20" s="64">
        <v>92</v>
      </c>
      <c r="G20" s="65" t="s">
        <v>9</v>
      </c>
      <c r="H20" s="64">
        <v>98</v>
      </c>
      <c r="I20" s="65" t="s">
        <v>9</v>
      </c>
      <c r="J20" s="64">
        <v>96</v>
      </c>
      <c r="K20" s="65" t="s">
        <v>9</v>
      </c>
      <c r="L20" s="64">
        <v>99</v>
      </c>
      <c r="M20" s="65" t="s">
        <v>9</v>
      </c>
      <c r="N20" s="64">
        <v>98</v>
      </c>
      <c r="O20" s="65" t="s">
        <v>9</v>
      </c>
      <c r="P20" s="64"/>
      <c r="Q20" s="67"/>
      <c r="R20" s="65" t="s">
        <v>312</v>
      </c>
      <c r="S20" s="68"/>
    </row>
    <row r="21" spans="1:19" ht="15.75" x14ac:dyDescent="0.2">
      <c r="A21" s="62">
        <v>19</v>
      </c>
      <c r="B21" s="62">
        <v>25659489</v>
      </c>
      <c r="C21" s="63" t="s">
        <v>331</v>
      </c>
      <c r="D21" s="64">
        <v>80</v>
      </c>
      <c r="E21" s="65" t="s">
        <v>12</v>
      </c>
      <c r="F21" s="66"/>
      <c r="G21" s="65"/>
      <c r="H21" s="66">
        <v>83</v>
      </c>
      <c r="I21" s="65" t="s">
        <v>8</v>
      </c>
      <c r="J21" s="66">
        <v>95</v>
      </c>
      <c r="K21" s="65" t="s">
        <v>9</v>
      </c>
      <c r="L21" s="66">
        <v>90</v>
      </c>
      <c r="M21" s="65" t="s">
        <v>8</v>
      </c>
      <c r="N21" s="66">
        <v>89</v>
      </c>
      <c r="O21" s="65" t="s">
        <v>15</v>
      </c>
      <c r="P21" s="66">
        <v>59</v>
      </c>
      <c r="Q21" s="67" t="s">
        <v>23</v>
      </c>
      <c r="R21" s="65" t="s">
        <v>312</v>
      </c>
      <c r="S21" s="68"/>
    </row>
    <row r="22" spans="1:19" ht="15.75" x14ac:dyDescent="0.2">
      <c r="A22" s="62">
        <v>20</v>
      </c>
      <c r="B22" s="62">
        <v>25659490</v>
      </c>
      <c r="C22" s="63" t="s">
        <v>332</v>
      </c>
      <c r="D22" s="64">
        <v>63</v>
      </c>
      <c r="E22" s="65" t="s">
        <v>23</v>
      </c>
      <c r="F22" s="64">
        <v>80</v>
      </c>
      <c r="G22" s="65" t="s">
        <v>12</v>
      </c>
      <c r="H22" s="64">
        <v>52</v>
      </c>
      <c r="I22" s="65" t="s">
        <v>36</v>
      </c>
      <c r="J22" s="64">
        <v>62</v>
      </c>
      <c r="K22" s="65" t="s">
        <v>40</v>
      </c>
      <c r="L22" s="64">
        <v>46</v>
      </c>
      <c r="M22" s="65" t="s">
        <v>44</v>
      </c>
      <c r="N22" s="64">
        <v>70</v>
      </c>
      <c r="O22" s="65" t="s">
        <v>40</v>
      </c>
      <c r="P22" s="64"/>
      <c r="Q22" s="67"/>
      <c r="R22" s="65" t="s">
        <v>312</v>
      </c>
      <c r="S22" s="68"/>
    </row>
    <row r="23" spans="1:19" ht="15.75" x14ac:dyDescent="0.2">
      <c r="A23" s="62">
        <v>21</v>
      </c>
      <c r="B23" s="62">
        <v>25659491</v>
      </c>
      <c r="C23" s="63" t="s">
        <v>333</v>
      </c>
      <c r="D23" s="64">
        <v>83</v>
      </c>
      <c r="E23" s="65" t="s">
        <v>15</v>
      </c>
      <c r="F23" s="64">
        <v>88</v>
      </c>
      <c r="G23" s="65" t="s">
        <v>8</v>
      </c>
      <c r="H23" s="64">
        <v>90</v>
      </c>
      <c r="I23" s="65" t="s">
        <v>9</v>
      </c>
      <c r="J23" s="64">
        <v>99</v>
      </c>
      <c r="K23" s="65" t="s">
        <v>9</v>
      </c>
      <c r="L23" s="64">
        <v>95</v>
      </c>
      <c r="M23" s="65" t="s">
        <v>9</v>
      </c>
      <c r="N23" s="64">
        <v>97</v>
      </c>
      <c r="O23" s="65" t="s">
        <v>9</v>
      </c>
      <c r="P23" s="64"/>
      <c r="Q23" s="67"/>
      <c r="R23" s="65" t="s">
        <v>312</v>
      </c>
      <c r="S23" s="68"/>
    </row>
    <row r="24" spans="1:19" ht="15.75" x14ac:dyDescent="0.2">
      <c r="A24" s="62">
        <v>22</v>
      </c>
      <c r="B24" s="62">
        <v>25659492</v>
      </c>
      <c r="C24" s="63" t="s">
        <v>334</v>
      </c>
      <c r="D24" s="64">
        <v>50</v>
      </c>
      <c r="E24" s="65" t="s">
        <v>44</v>
      </c>
      <c r="F24" s="64">
        <v>83</v>
      </c>
      <c r="G24" s="65" t="s">
        <v>15</v>
      </c>
      <c r="H24" s="64">
        <v>47</v>
      </c>
      <c r="I24" s="65" t="s">
        <v>44</v>
      </c>
      <c r="J24" s="64">
        <v>66</v>
      </c>
      <c r="K24" s="65" t="s">
        <v>23</v>
      </c>
      <c r="L24" s="64">
        <v>57</v>
      </c>
      <c r="M24" s="65" t="s">
        <v>40</v>
      </c>
      <c r="N24" s="64">
        <v>69</v>
      </c>
      <c r="O24" s="65" t="s">
        <v>40</v>
      </c>
      <c r="P24" s="64"/>
      <c r="Q24" s="67"/>
      <c r="R24" s="65" t="s">
        <v>312</v>
      </c>
      <c r="S24" s="68"/>
    </row>
    <row r="25" spans="1:19" ht="15.75" x14ac:dyDescent="0.2">
      <c r="A25" s="62">
        <v>23</v>
      </c>
      <c r="B25" s="62">
        <v>25659493</v>
      </c>
      <c r="C25" s="63" t="s">
        <v>335</v>
      </c>
      <c r="D25" s="64">
        <v>65</v>
      </c>
      <c r="E25" s="65" t="s">
        <v>36</v>
      </c>
      <c r="F25" s="64">
        <v>76</v>
      </c>
      <c r="G25" s="65" t="s">
        <v>23</v>
      </c>
      <c r="H25" s="64">
        <v>52</v>
      </c>
      <c r="I25" s="65" t="s">
        <v>36</v>
      </c>
      <c r="J25" s="64">
        <v>59</v>
      </c>
      <c r="K25" s="65" t="s">
        <v>40</v>
      </c>
      <c r="L25" s="64">
        <v>54</v>
      </c>
      <c r="M25" s="65" t="s">
        <v>40</v>
      </c>
      <c r="N25" s="64">
        <v>59</v>
      </c>
      <c r="O25" s="65" t="s">
        <v>44</v>
      </c>
      <c r="P25" s="64"/>
      <c r="Q25" s="67"/>
      <c r="R25" s="65" t="s">
        <v>312</v>
      </c>
      <c r="S25" s="68"/>
    </row>
    <row r="26" spans="1:19" ht="15.75" x14ac:dyDescent="0.2">
      <c r="A26" s="62">
        <v>24</v>
      </c>
      <c r="B26" s="62">
        <v>25659494</v>
      </c>
      <c r="C26" s="63" t="s">
        <v>336</v>
      </c>
      <c r="D26" s="64">
        <v>68</v>
      </c>
      <c r="E26" s="65" t="s">
        <v>40</v>
      </c>
      <c r="F26" s="64">
        <v>81</v>
      </c>
      <c r="G26" s="65" t="s">
        <v>12</v>
      </c>
      <c r="H26" s="64">
        <v>54</v>
      </c>
      <c r="I26" s="65" t="s">
        <v>36</v>
      </c>
      <c r="J26" s="64">
        <v>72</v>
      </c>
      <c r="K26" s="65" t="s">
        <v>23</v>
      </c>
      <c r="L26" s="64">
        <v>65</v>
      </c>
      <c r="M26" s="65" t="s">
        <v>23</v>
      </c>
      <c r="N26" s="64">
        <v>75</v>
      </c>
      <c r="O26" s="65" t="s">
        <v>23</v>
      </c>
      <c r="P26" s="64"/>
      <c r="Q26" s="67"/>
      <c r="R26" s="65" t="s">
        <v>312</v>
      </c>
      <c r="S26" s="68"/>
    </row>
    <row r="27" spans="1:19" ht="15.75" x14ac:dyDescent="0.2">
      <c r="A27" s="62">
        <v>25</v>
      </c>
      <c r="B27" s="62">
        <v>25659495</v>
      </c>
      <c r="C27" s="63" t="s">
        <v>337</v>
      </c>
      <c r="D27" s="64">
        <v>73</v>
      </c>
      <c r="E27" s="65" t="s">
        <v>40</v>
      </c>
      <c r="F27" s="64">
        <v>61</v>
      </c>
      <c r="G27" s="65" t="s">
        <v>36</v>
      </c>
      <c r="H27" s="64">
        <v>46</v>
      </c>
      <c r="I27" s="65" t="s">
        <v>44</v>
      </c>
      <c r="J27" s="64">
        <v>53</v>
      </c>
      <c r="K27" s="65" t="s">
        <v>36</v>
      </c>
      <c r="L27" s="64">
        <v>53</v>
      </c>
      <c r="M27" s="65" t="s">
        <v>40</v>
      </c>
      <c r="N27" s="64">
        <v>65</v>
      </c>
      <c r="O27" s="65" t="s">
        <v>36</v>
      </c>
      <c r="P27" s="64"/>
      <c r="Q27" s="67"/>
      <c r="R27" s="65" t="s">
        <v>312</v>
      </c>
      <c r="S27" s="68"/>
    </row>
    <row r="28" spans="1:19" ht="15.75" x14ac:dyDescent="0.2">
      <c r="A28" s="62">
        <v>26</v>
      </c>
      <c r="B28" s="62">
        <v>25659496</v>
      </c>
      <c r="C28" s="63" t="s">
        <v>338</v>
      </c>
      <c r="D28" s="64">
        <v>70</v>
      </c>
      <c r="E28" s="65" t="s">
        <v>40</v>
      </c>
      <c r="F28" s="64">
        <v>80</v>
      </c>
      <c r="G28" s="65" t="s">
        <v>12</v>
      </c>
      <c r="H28" s="64">
        <v>62</v>
      </c>
      <c r="I28" s="65" t="s">
        <v>23</v>
      </c>
      <c r="J28" s="64">
        <v>82</v>
      </c>
      <c r="K28" s="65" t="s">
        <v>15</v>
      </c>
      <c r="L28" s="64">
        <v>69</v>
      </c>
      <c r="M28" s="65" t="s">
        <v>12</v>
      </c>
      <c r="N28" s="64">
        <v>85</v>
      </c>
      <c r="O28" s="65" t="s">
        <v>15</v>
      </c>
      <c r="P28" s="64"/>
      <c r="Q28" s="67"/>
      <c r="R28" s="65" t="s">
        <v>312</v>
      </c>
      <c r="S28" s="68"/>
    </row>
    <row r="29" spans="1:19" ht="15.75" x14ac:dyDescent="0.2">
      <c r="A29" s="62">
        <v>27</v>
      </c>
      <c r="B29" s="62">
        <v>25659497</v>
      </c>
      <c r="C29" s="63" t="s">
        <v>339</v>
      </c>
      <c r="D29" s="64">
        <v>84</v>
      </c>
      <c r="E29" s="65" t="s">
        <v>15</v>
      </c>
      <c r="F29" s="64">
        <v>87</v>
      </c>
      <c r="G29" s="65" t="s">
        <v>8</v>
      </c>
      <c r="H29" s="64">
        <v>90</v>
      </c>
      <c r="I29" s="65" t="s">
        <v>9</v>
      </c>
      <c r="J29" s="64">
        <v>96</v>
      </c>
      <c r="K29" s="65" t="s">
        <v>9</v>
      </c>
      <c r="L29" s="64">
        <v>87</v>
      </c>
      <c r="M29" s="65" t="s">
        <v>8</v>
      </c>
      <c r="N29" s="64">
        <v>88</v>
      </c>
      <c r="O29" s="65" t="s">
        <v>15</v>
      </c>
      <c r="P29" s="64"/>
      <c r="Q29" s="67"/>
      <c r="R29" s="65" t="s">
        <v>312</v>
      </c>
      <c r="S29" s="68"/>
    </row>
    <row r="30" spans="1:19" ht="15.75" x14ac:dyDescent="0.2">
      <c r="A30" s="62">
        <v>28</v>
      </c>
      <c r="B30" s="62">
        <v>25659498</v>
      </c>
      <c r="C30" s="63" t="s">
        <v>340</v>
      </c>
      <c r="D30" s="64">
        <v>79</v>
      </c>
      <c r="E30" s="65" t="s">
        <v>12</v>
      </c>
      <c r="F30" s="66"/>
      <c r="G30" s="65"/>
      <c r="H30" s="66">
        <v>69</v>
      </c>
      <c r="I30" s="65" t="s">
        <v>12</v>
      </c>
      <c r="J30" s="66">
        <v>78</v>
      </c>
      <c r="K30" s="65" t="s">
        <v>12</v>
      </c>
      <c r="L30" s="66">
        <v>79</v>
      </c>
      <c r="M30" s="65" t="s">
        <v>15</v>
      </c>
      <c r="N30" s="66">
        <v>75</v>
      </c>
      <c r="O30" s="65" t="s">
        <v>23</v>
      </c>
      <c r="P30" s="66">
        <v>48</v>
      </c>
      <c r="Q30" s="67" t="s">
        <v>36</v>
      </c>
      <c r="R30" s="65" t="s">
        <v>312</v>
      </c>
      <c r="S30" s="68"/>
    </row>
    <row r="31" spans="1:19" ht="15.75" x14ac:dyDescent="0.2">
      <c r="A31" s="62">
        <v>29</v>
      </c>
      <c r="B31" s="62">
        <v>25659499</v>
      </c>
      <c r="C31" s="63" t="s">
        <v>341</v>
      </c>
      <c r="D31" s="64">
        <v>56</v>
      </c>
      <c r="E31" s="65" t="s">
        <v>44</v>
      </c>
      <c r="F31" s="64">
        <v>67</v>
      </c>
      <c r="G31" s="65" t="s">
        <v>36</v>
      </c>
      <c r="H31" s="64">
        <v>43</v>
      </c>
      <c r="I31" s="65" t="s">
        <v>44</v>
      </c>
      <c r="J31" s="64">
        <v>48</v>
      </c>
      <c r="K31" s="65" t="s">
        <v>44</v>
      </c>
      <c r="L31" s="64">
        <v>47</v>
      </c>
      <c r="M31" s="65" t="s">
        <v>36</v>
      </c>
      <c r="N31" s="64">
        <v>56</v>
      </c>
      <c r="O31" s="65" t="s">
        <v>44</v>
      </c>
      <c r="P31" s="64"/>
      <c r="Q31" s="67"/>
      <c r="R31" s="65" t="s">
        <v>312</v>
      </c>
      <c r="S31" s="68"/>
    </row>
    <row r="32" spans="1:19" ht="15.75" x14ac:dyDescent="0.2">
      <c r="A32" s="62">
        <v>30</v>
      </c>
      <c r="B32" s="62">
        <v>25659500</v>
      </c>
      <c r="C32" s="63" t="s">
        <v>342</v>
      </c>
      <c r="D32" s="64">
        <v>76</v>
      </c>
      <c r="E32" s="65" t="s">
        <v>23</v>
      </c>
      <c r="F32" s="64">
        <v>74</v>
      </c>
      <c r="G32" s="65" t="s">
        <v>23</v>
      </c>
      <c r="H32" s="64">
        <v>49</v>
      </c>
      <c r="I32" s="65" t="s">
        <v>36</v>
      </c>
      <c r="J32" s="64">
        <v>50</v>
      </c>
      <c r="K32" s="65" t="s">
        <v>44</v>
      </c>
      <c r="L32" s="64">
        <v>48</v>
      </c>
      <c r="M32" s="65" t="s">
        <v>36</v>
      </c>
      <c r="N32" s="64">
        <v>66</v>
      </c>
      <c r="O32" s="65" t="s">
        <v>36</v>
      </c>
      <c r="P32" s="64"/>
      <c r="Q32" s="67"/>
      <c r="R32" s="65" t="s">
        <v>312</v>
      </c>
      <c r="S32" s="68"/>
    </row>
    <row r="33" spans="1:19" ht="15.75" x14ac:dyDescent="0.2">
      <c r="A33" s="62">
        <v>31</v>
      </c>
      <c r="B33" s="62">
        <v>25659501</v>
      </c>
      <c r="C33" s="63" t="s">
        <v>343</v>
      </c>
      <c r="D33" s="64">
        <v>89</v>
      </c>
      <c r="E33" s="65" t="s">
        <v>8</v>
      </c>
      <c r="F33" s="66"/>
      <c r="G33" s="65"/>
      <c r="H33" s="66">
        <v>77</v>
      </c>
      <c r="I33" s="65" t="s">
        <v>15</v>
      </c>
      <c r="J33" s="66">
        <v>90</v>
      </c>
      <c r="K33" s="65" t="s">
        <v>8</v>
      </c>
      <c r="L33" s="66">
        <v>91</v>
      </c>
      <c r="M33" s="65" t="s">
        <v>8</v>
      </c>
      <c r="N33" s="66">
        <v>94</v>
      </c>
      <c r="O33" s="65" t="s">
        <v>9</v>
      </c>
      <c r="P33" s="66">
        <v>53</v>
      </c>
      <c r="Q33" s="67" t="s">
        <v>40</v>
      </c>
      <c r="R33" s="65" t="s">
        <v>312</v>
      </c>
      <c r="S33" s="68"/>
    </row>
    <row r="34" spans="1:19" ht="31.5" x14ac:dyDescent="0.2">
      <c r="A34" s="62">
        <v>32</v>
      </c>
      <c r="B34" s="62">
        <v>25659502</v>
      </c>
      <c r="C34" s="63" t="s">
        <v>344</v>
      </c>
      <c r="D34" s="64">
        <v>73</v>
      </c>
      <c r="E34" s="65" t="s">
        <v>40</v>
      </c>
      <c r="F34" s="66"/>
      <c r="G34" s="65"/>
      <c r="H34" s="66">
        <v>58</v>
      </c>
      <c r="I34" s="65" t="s">
        <v>40</v>
      </c>
      <c r="J34" s="66">
        <v>56</v>
      </c>
      <c r="K34" s="65" t="s">
        <v>36</v>
      </c>
      <c r="L34" s="66">
        <v>46</v>
      </c>
      <c r="M34" s="65" t="s">
        <v>44</v>
      </c>
      <c r="N34" s="66">
        <v>65</v>
      </c>
      <c r="O34" s="65" t="s">
        <v>36</v>
      </c>
      <c r="P34" s="72">
        <v>30</v>
      </c>
      <c r="Q34" s="73" t="s">
        <v>82</v>
      </c>
      <c r="R34" s="65" t="s">
        <v>312</v>
      </c>
      <c r="S34" s="68"/>
    </row>
    <row r="35" spans="1:19" ht="15.75" x14ac:dyDescent="0.2">
      <c r="A35" s="62">
        <v>33</v>
      </c>
      <c r="B35" s="62">
        <v>25659503</v>
      </c>
      <c r="C35" s="63" t="s">
        <v>345</v>
      </c>
      <c r="D35" s="64">
        <v>80</v>
      </c>
      <c r="E35" s="65" t="s">
        <v>12</v>
      </c>
      <c r="F35" s="64">
        <v>68</v>
      </c>
      <c r="G35" s="65" t="s">
        <v>40</v>
      </c>
      <c r="H35" s="64">
        <v>77</v>
      </c>
      <c r="I35" s="65" t="s">
        <v>15</v>
      </c>
      <c r="J35" s="64">
        <v>72</v>
      </c>
      <c r="K35" s="65" t="s">
        <v>23</v>
      </c>
      <c r="L35" s="64">
        <v>63</v>
      </c>
      <c r="M35" s="65" t="s">
        <v>23</v>
      </c>
      <c r="N35" s="64">
        <v>58</v>
      </c>
      <c r="O35" s="65" t="s">
        <v>44</v>
      </c>
      <c r="P35" s="64"/>
      <c r="Q35" s="67"/>
      <c r="R35" s="65" t="s">
        <v>312</v>
      </c>
      <c r="S35" s="68"/>
    </row>
    <row r="36" spans="1:19" ht="15.75" x14ac:dyDescent="0.2">
      <c r="A36" s="62">
        <v>34</v>
      </c>
      <c r="B36" s="62">
        <v>25659504</v>
      </c>
      <c r="C36" s="63" t="s">
        <v>346</v>
      </c>
      <c r="D36" s="64">
        <v>66</v>
      </c>
      <c r="E36" s="65" t="s">
        <v>36</v>
      </c>
      <c r="F36" s="64">
        <v>61</v>
      </c>
      <c r="G36" s="65" t="s">
        <v>36</v>
      </c>
      <c r="H36" s="64">
        <v>46</v>
      </c>
      <c r="I36" s="65" t="s">
        <v>44</v>
      </c>
      <c r="J36" s="64">
        <v>42</v>
      </c>
      <c r="K36" s="65" t="s">
        <v>44</v>
      </c>
      <c r="L36" s="64">
        <v>43</v>
      </c>
      <c r="M36" s="65" t="s">
        <v>44</v>
      </c>
      <c r="N36" s="64">
        <v>56</v>
      </c>
      <c r="O36" s="65" t="s">
        <v>44</v>
      </c>
      <c r="P36" s="64"/>
      <c r="Q36" s="67"/>
      <c r="R36" s="65" t="s">
        <v>312</v>
      </c>
      <c r="S36" s="68"/>
    </row>
    <row r="37" spans="1:19" ht="15.75" x14ac:dyDescent="0.2">
      <c r="A37" s="62">
        <v>35</v>
      </c>
      <c r="B37" s="62">
        <v>25659505</v>
      </c>
      <c r="C37" s="63" t="s">
        <v>347</v>
      </c>
      <c r="D37" s="64">
        <v>77</v>
      </c>
      <c r="E37" s="65" t="s">
        <v>23</v>
      </c>
      <c r="F37" s="64">
        <v>84</v>
      </c>
      <c r="G37" s="65" t="s">
        <v>15</v>
      </c>
      <c r="H37" s="64">
        <v>68</v>
      </c>
      <c r="I37" s="65" t="s">
        <v>12</v>
      </c>
      <c r="J37" s="64">
        <v>63</v>
      </c>
      <c r="K37" s="65" t="s">
        <v>40</v>
      </c>
      <c r="L37" s="64">
        <v>63</v>
      </c>
      <c r="M37" s="65" t="s">
        <v>23</v>
      </c>
      <c r="N37" s="64">
        <v>85</v>
      </c>
      <c r="O37" s="65" t="s">
        <v>15</v>
      </c>
      <c r="P37" s="64"/>
      <c r="Q37" s="67"/>
      <c r="R37" s="65" t="s">
        <v>312</v>
      </c>
      <c r="S37" s="68"/>
    </row>
    <row r="38" spans="1:19" ht="15.75" x14ac:dyDescent="0.2">
      <c r="A38" s="62">
        <v>36</v>
      </c>
      <c r="B38" s="62">
        <v>25659507</v>
      </c>
      <c r="C38" s="74" t="s">
        <v>348</v>
      </c>
      <c r="D38" s="64">
        <v>63</v>
      </c>
      <c r="E38" s="65" t="s">
        <v>36</v>
      </c>
      <c r="F38" s="64">
        <v>63</v>
      </c>
      <c r="G38" s="65" t="s">
        <v>36</v>
      </c>
      <c r="H38" s="64">
        <v>47</v>
      </c>
      <c r="I38" s="65" t="s">
        <v>44</v>
      </c>
      <c r="J38" s="64">
        <v>52</v>
      </c>
      <c r="K38" s="65" t="s">
        <v>44</v>
      </c>
      <c r="L38" s="69">
        <v>31</v>
      </c>
      <c r="M38" s="70" t="s">
        <v>82</v>
      </c>
      <c r="N38" s="64">
        <v>52</v>
      </c>
      <c r="O38" s="65" t="s">
        <v>44</v>
      </c>
      <c r="P38" s="64"/>
      <c r="Q38" s="67"/>
      <c r="R38" s="65" t="s">
        <v>312</v>
      </c>
      <c r="S38" s="68"/>
    </row>
    <row r="39" spans="1:19" ht="15" x14ac:dyDescent="0.2">
      <c r="A39" s="68"/>
      <c r="B39" s="68"/>
      <c r="C39" s="68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6"/>
      <c r="S39" s="68"/>
    </row>
  </sheetData>
  <mergeCells count="1">
    <mergeCell ref="A1:R1"/>
  </mergeCells>
  <conditionalFormatting sqref="D15:D38 F3:F38 H3:H38 J3:J38 L3:L38 N3:N38 P3:P38">
    <cfRule type="cellIs" dxfId="0" priority="1" operator="greaterThan">
      <formula>74</formula>
    </cfRule>
  </conditionalFormatting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workbookViewId="0">
      <selection activeCell="B6" sqref="B6"/>
    </sheetView>
  </sheetViews>
  <sheetFormatPr defaultRowHeight="12.75" x14ac:dyDescent="0.2"/>
  <cols>
    <col min="1" max="16384" width="9.140625" style="10"/>
  </cols>
  <sheetData>
    <row r="1" spans="1:31" ht="63.75" thickBot="1" x14ac:dyDescent="0.3">
      <c r="A1" s="30" t="s">
        <v>123</v>
      </c>
    </row>
    <row r="2" spans="1:31" ht="13.5" thickBot="1" x14ac:dyDescent="0.25">
      <c r="A2" s="31"/>
    </row>
    <row r="3" spans="1:31" ht="24.75" thickBot="1" x14ac:dyDescent="0.25">
      <c r="A3" s="32" t="s">
        <v>94</v>
      </c>
      <c r="B3" s="32" t="s">
        <v>95</v>
      </c>
      <c r="C3" s="32" t="s">
        <v>124</v>
      </c>
      <c r="D3" s="32" t="s">
        <v>96</v>
      </c>
      <c r="E3" s="32" t="s">
        <v>97</v>
      </c>
      <c r="F3" s="32" t="s">
        <v>98</v>
      </c>
      <c r="G3" s="32" t="s">
        <v>99</v>
      </c>
      <c r="H3" s="32" t="s">
        <v>100</v>
      </c>
      <c r="I3" s="32" t="s">
        <v>101</v>
      </c>
      <c r="J3" s="32" t="s">
        <v>102</v>
      </c>
      <c r="K3" s="32" t="s">
        <v>103</v>
      </c>
      <c r="L3" s="32" t="s">
        <v>9</v>
      </c>
      <c r="M3" s="32" t="s">
        <v>8</v>
      </c>
      <c r="N3" s="32" t="s">
        <v>15</v>
      </c>
      <c r="O3" s="32" t="s">
        <v>12</v>
      </c>
      <c r="P3" s="32" t="s">
        <v>23</v>
      </c>
      <c r="Q3" s="32" t="s">
        <v>40</v>
      </c>
      <c r="R3" s="32" t="s">
        <v>36</v>
      </c>
      <c r="S3" s="32" t="s">
        <v>44</v>
      </c>
      <c r="T3" s="32" t="s">
        <v>82</v>
      </c>
      <c r="U3" s="32" t="s">
        <v>104</v>
      </c>
      <c r="V3" s="32" t="s">
        <v>105</v>
      </c>
      <c r="W3" s="32" t="s">
        <v>106</v>
      </c>
      <c r="X3" s="32" t="s">
        <v>115</v>
      </c>
      <c r="Y3" s="33"/>
      <c r="Z3" s="33"/>
      <c r="AA3" s="33"/>
      <c r="AB3" s="33"/>
      <c r="AC3" s="33"/>
      <c r="AD3" s="33"/>
      <c r="AE3" s="34"/>
    </row>
    <row r="4" spans="1:31" ht="13.5" thickBot="1" x14ac:dyDescent="0.25">
      <c r="A4" s="35">
        <v>70</v>
      </c>
      <c r="B4" s="35">
        <v>67</v>
      </c>
      <c r="C4" s="35">
        <v>3</v>
      </c>
      <c r="D4" s="35">
        <v>0</v>
      </c>
      <c r="E4" s="35">
        <v>95.71</v>
      </c>
      <c r="F4" s="35">
        <v>0</v>
      </c>
      <c r="G4" s="35">
        <v>5</v>
      </c>
      <c r="H4" s="35">
        <v>0</v>
      </c>
      <c r="I4" s="35">
        <v>4</v>
      </c>
      <c r="J4" s="35">
        <v>0</v>
      </c>
      <c r="K4" s="35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32">
        <v>0</v>
      </c>
      <c r="R4" s="32">
        <v>0</v>
      </c>
      <c r="S4" s="32">
        <v>0</v>
      </c>
      <c r="T4" s="32">
        <v>0</v>
      </c>
      <c r="U4" s="32">
        <v>140</v>
      </c>
      <c r="V4" s="32" t="s">
        <v>125</v>
      </c>
      <c r="W4" s="32" t="s">
        <v>125</v>
      </c>
      <c r="X4" s="32" t="s">
        <v>125</v>
      </c>
      <c r="Y4" s="32" t="s">
        <v>125</v>
      </c>
      <c r="Z4" s="32" t="s">
        <v>125</v>
      </c>
      <c r="AA4" s="32" t="s">
        <v>125</v>
      </c>
      <c r="AB4" s="32" t="s">
        <v>125</v>
      </c>
      <c r="AC4" s="35">
        <v>0</v>
      </c>
      <c r="AD4" s="35">
        <v>0</v>
      </c>
      <c r="AE4" s="35">
        <v>319.58999999999997</v>
      </c>
    </row>
    <row r="5" spans="1:31" x14ac:dyDescent="0.2">
      <c r="A5" s="31"/>
    </row>
    <row r="6" spans="1:31" ht="79.5" thickBot="1" x14ac:dyDescent="0.3">
      <c r="A6" s="30" t="s">
        <v>107</v>
      </c>
      <c r="B6" s="10" t="s">
        <v>352</v>
      </c>
    </row>
    <row r="7" spans="1:31" ht="13.5" thickBot="1" x14ac:dyDescent="0.25">
      <c r="A7" s="31"/>
    </row>
    <row r="8" spans="1:31" ht="24.75" thickBot="1" x14ac:dyDescent="0.25">
      <c r="A8" s="32" t="s">
        <v>108</v>
      </c>
      <c r="B8" s="32" t="s">
        <v>109</v>
      </c>
      <c r="C8" s="32" t="s">
        <v>94</v>
      </c>
      <c r="D8" s="32" t="s">
        <v>95</v>
      </c>
      <c r="E8" s="32" t="s">
        <v>88</v>
      </c>
      <c r="F8" s="32" t="s">
        <v>9</v>
      </c>
      <c r="G8" s="32" t="s">
        <v>8</v>
      </c>
      <c r="H8" s="32" t="s">
        <v>15</v>
      </c>
      <c r="I8" s="32" t="s">
        <v>12</v>
      </c>
      <c r="J8" s="32" t="s">
        <v>23</v>
      </c>
      <c r="K8" s="32" t="s">
        <v>40</v>
      </c>
      <c r="L8" s="32" t="s">
        <v>36</v>
      </c>
      <c r="M8" s="32" t="s">
        <v>44</v>
      </c>
      <c r="N8" s="32" t="s">
        <v>82</v>
      </c>
      <c r="O8" s="32" t="s">
        <v>110</v>
      </c>
      <c r="P8" s="32" t="s">
        <v>111</v>
      </c>
      <c r="Q8" s="32" t="s">
        <v>112</v>
      </c>
      <c r="R8" s="32" t="s">
        <v>113</v>
      </c>
      <c r="S8" s="32" t="s">
        <v>114</v>
      </c>
      <c r="T8" s="32" t="s">
        <v>103</v>
      </c>
      <c r="U8" s="32" t="s">
        <v>105</v>
      </c>
      <c r="V8" s="32" t="s">
        <v>106</v>
      </c>
      <c r="W8" s="32" t="s">
        <v>115</v>
      </c>
    </row>
    <row r="9" spans="1:31" ht="24.75" thickBot="1" x14ac:dyDescent="0.25">
      <c r="A9" s="35">
        <v>301</v>
      </c>
      <c r="B9" s="35" t="s">
        <v>126</v>
      </c>
      <c r="C9" s="35">
        <v>36</v>
      </c>
      <c r="D9" s="35">
        <v>36</v>
      </c>
      <c r="E9" s="35">
        <v>100</v>
      </c>
      <c r="F9" s="35">
        <v>2</v>
      </c>
      <c r="G9" s="35">
        <v>1</v>
      </c>
      <c r="H9" s="35">
        <v>2</v>
      </c>
      <c r="I9" s="35">
        <v>4</v>
      </c>
      <c r="J9" s="35">
        <v>5</v>
      </c>
      <c r="K9" s="35">
        <v>4</v>
      </c>
      <c r="L9" s="35">
        <v>9</v>
      </c>
      <c r="M9" s="35">
        <v>9</v>
      </c>
      <c r="N9" s="35">
        <v>0</v>
      </c>
      <c r="O9" s="35">
        <v>5</v>
      </c>
      <c r="P9" s="35">
        <v>4</v>
      </c>
      <c r="Q9" s="35">
        <v>0</v>
      </c>
      <c r="R9" s="35">
        <v>0</v>
      </c>
      <c r="S9" s="35">
        <v>0</v>
      </c>
      <c r="T9" s="35">
        <v>61</v>
      </c>
      <c r="U9" s="35">
        <v>0</v>
      </c>
      <c r="V9" s="35">
        <v>39.5</v>
      </c>
      <c r="W9" s="35">
        <v>267.67</v>
      </c>
    </row>
    <row r="10" spans="1:31" ht="24.75" thickBot="1" x14ac:dyDescent="0.25">
      <c r="A10" s="35">
        <v>55</v>
      </c>
      <c r="B10" s="35" t="s">
        <v>349</v>
      </c>
      <c r="C10" s="35">
        <v>36</v>
      </c>
      <c r="D10" s="35">
        <v>34</v>
      </c>
      <c r="E10" s="35">
        <v>94.44</v>
      </c>
      <c r="F10" s="35">
        <v>3</v>
      </c>
      <c r="G10" s="35">
        <v>3</v>
      </c>
      <c r="H10" s="35">
        <v>2</v>
      </c>
      <c r="I10" s="35">
        <v>4</v>
      </c>
      <c r="J10" s="35">
        <v>3</v>
      </c>
      <c r="K10" s="35">
        <v>7</v>
      </c>
      <c r="L10" s="35">
        <v>4</v>
      </c>
      <c r="M10" s="35">
        <v>8</v>
      </c>
      <c r="N10" s="35">
        <v>2</v>
      </c>
      <c r="O10" s="35">
        <v>0</v>
      </c>
      <c r="P10" s="35">
        <v>23</v>
      </c>
      <c r="Q10" s="35">
        <v>2</v>
      </c>
      <c r="R10" s="35">
        <v>0</v>
      </c>
      <c r="S10" s="35">
        <v>3</v>
      </c>
      <c r="T10" s="35">
        <v>0</v>
      </c>
      <c r="U10" s="35">
        <v>0</v>
      </c>
      <c r="V10" s="35">
        <v>43.8</v>
      </c>
      <c r="W10" s="35">
        <v>48.46</v>
      </c>
    </row>
    <row r="11" spans="1:31" ht="38.25" customHeight="1" thickBot="1" x14ac:dyDescent="0.25">
      <c r="A11" s="35">
        <v>48</v>
      </c>
      <c r="B11" s="35" t="s">
        <v>128</v>
      </c>
      <c r="C11" s="35">
        <v>36</v>
      </c>
      <c r="D11" s="35">
        <v>34</v>
      </c>
      <c r="E11" s="35">
        <v>94.44</v>
      </c>
      <c r="F11" s="35">
        <v>4</v>
      </c>
      <c r="G11" s="35">
        <v>0</v>
      </c>
      <c r="H11" s="35">
        <v>4</v>
      </c>
      <c r="I11" s="35">
        <v>1</v>
      </c>
      <c r="J11" s="35">
        <v>4</v>
      </c>
      <c r="K11" s="35">
        <v>5</v>
      </c>
      <c r="L11" s="35">
        <v>6</v>
      </c>
      <c r="M11" s="35">
        <v>10</v>
      </c>
      <c r="N11" s="35">
        <v>2</v>
      </c>
      <c r="O11" s="35">
        <v>0</v>
      </c>
      <c r="P11" s="35">
        <v>0</v>
      </c>
      <c r="Q11" s="35">
        <v>3</v>
      </c>
      <c r="R11" s="35">
        <v>0</v>
      </c>
      <c r="S11" s="35">
        <v>1</v>
      </c>
      <c r="T11" s="35">
        <v>0</v>
      </c>
      <c r="U11" s="35">
        <v>0</v>
      </c>
      <c r="V11" s="35">
        <v>39.5</v>
      </c>
      <c r="W11" s="35">
        <v>61.75</v>
      </c>
    </row>
    <row r="12" spans="1:31" ht="13.5" thickBot="1" x14ac:dyDescent="0.25">
      <c r="A12" s="35">
        <v>54</v>
      </c>
      <c r="B12" s="35" t="s">
        <v>350</v>
      </c>
      <c r="C12" s="35">
        <v>36</v>
      </c>
      <c r="D12" s="35">
        <v>33</v>
      </c>
      <c r="E12" s="35">
        <v>91.66</v>
      </c>
      <c r="F12" s="35">
        <v>5</v>
      </c>
      <c r="G12" s="35">
        <v>2</v>
      </c>
      <c r="H12" s="35">
        <v>2</v>
      </c>
      <c r="I12" s="35">
        <v>1</v>
      </c>
      <c r="J12" s="35">
        <v>4</v>
      </c>
      <c r="K12" s="35">
        <v>4</v>
      </c>
      <c r="L12" s="35">
        <v>6</v>
      </c>
      <c r="M12" s="35">
        <v>9</v>
      </c>
      <c r="N12" s="35">
        <v>3</v>
      </c>
      <c r="O12" s="35">
        <v>0</v>
      </c>
      <c r="P12" s="35">
        <v>5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41.6</v>
      </c>
      <c r="W12" s="35">
        <v>43</v>
      </c>
    </row>
    <row r="13" spans="1:31" ht="24.75" thickBot="1" x14ac:dyDescent="0.25">
      <c r="A13" s="35">
        <v>30</v>
      </c>
      <c r="B13" s="35" t="s">
        <v>351</v>
      </c>
      <c r="C13" s="35">
        <v>36</v>
      </c>
      <c r="D13" s="35">
        <v>36</v>
      </c>
      <c r="E13" s="35">
        <v>100</v>
      </c>
      <c r="F13" s="35">
        <v>4</v>
      </c>
      <c r="G13" s="35">
        <v>1</v>
      </c>
      <c r="H13" s="35">
        <v>2</v>
      </c>
      <c r="I13" s="35">
        <v>3</v>
      </c>
      <c r="J13" s="35">
        <v>3</v>
      </c>
      <c r="K13" s="35">
        <v>3</v>
      </c>
      <c r="L13" s="35">
        <v>9</v>
      </c>
      <c r="M13" s="35">
        <v>11</v>
      </c>
      <c r="N13" s="35">
        <v>0</v>
      </c>
      <c r="O13" s="35">
        <v>0</v>
      </c>
      <c r="P13" s="35">
        <v>0</v>
      </c>
      <c r="Q13" s="35">
        <v>33</v>
      </c>
      <c r="R13" s="35">
        <v>0</v>
      </c>
      <c r="S13" s="35">
        <v>0</v>
      </c>
      <c r="T13" s="35">
        <v>0</v>
      </c>
      <c r="U13" s="35">
        <v>0</v>
      </c>
      <c r="V13" s="35">
        <v>40.200000000000003</v>
      </c>
      <c r="W13" s="35">
        <v>55</v>
      </c>
    </row>
    <row r="14" spans="1:31" ht="24" customHeight="1" x14ac:dyDescent="0.2">
      <c r="A14" s="31">
        <v>302</v>
      </c>
      <c r="B14" s="38" t="s">
        <v>213</v>
      </c>
      <c r="C14" s="38">
        <v>31</v>
      </c>
      <c r="D14" s="38">
        <v>30</v>
      </c>
      <c r="E14" s="38">
        <v>100</v>
      </c>
      <c r="F14" s="38">
        <v>7</v>
      </c>
      <c r="G14" s="38">
        <v>7</v>
      </c>
      <c r="H14" s="38">
        <v>2</v>
      </c>
      <c r="I14" s="38">
        <v>4</v>
      </c>
      <c r="J14" s="38">
        <v>1</v>
      </c>
      <c r="K14" s="38">
        <v>6</v>
      </c>
      <c r="L14" s="38">
        <v>1</v>
      </c>
      <c r="M14" s="38">
        <v>2</v>
      </c>
      <c r="N14" s="38">
        <v>0</v>
      </c>
      <c r="V14" s="10">
        <v>51.6</v>
      </c>
    </row>
    <row r="15" spans="1:31" x14ac:dyDescent="0.2">
      <c r="A15" s="31">
        <v>41</v>
      </c>
      <c r="B15" s="38" t="s">
        <v>214</v>
      </c>
      <c r="C15" s="38">
        <v>5</v>
      </c>
      <c r="D15" s="38">
        <v>3</v>
      </c>
      <c r="E15" s="38">
        <v>60</v>
      </c>
      <c r="F15" s="38">
        <v>0</v>
      </c>
      <c r="G15" s="38">
        <v>0</v>
      </c>
      <c r="H15" s="38">
        <v>0</v>
      </c>
      <c r="I15" s="38">
        <v>0</v>
      </c>
      <c r="J15" s="38">
        <v>1</v>
      </c>
      <c r="K15" s="38">
        <v>1</v>
      </c>
      <c r="L15" s="38">
        <v>1</v>
      </c>
      <c r="M15" s="38">
        <v>0</v>
      </c>
      <c r="N15" s="38">
        <v>2</v>
      </c>
      <c r="V15" s="38">
        <v>22.5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opLeftCell="A16" workbookViewId="0">
      <selection activeCell="A6" sqref="A6:I6"/>
    </sheetView>
  </sheetViews>
  <sheetFormatPr defaultRowHeight="12.75" x14ac:dyDescent="0.2"/>
  <sheetData>
    <row r="1" spans="1:14" ht="18" x14ac:dyDescent="0.25">
      <c r="A1" s="79" t="s">
        <v>93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32.25" thickBot="1" x14ac:dyDescent="0.25">
      <c r="A2" s="14" t="s">
        <v>94</v>
      </c>
      <c r="B2" s="18" t="s">
        <v>95</v>
      </c>
      <c r="C2" s="18" t="s">
        <v>122</v>
      </c>
      <c r="D2" s="18" t="s">
        <v>96</v>
      </c>
      <c r="E2" s="17" t="s">
        <v>97</v>
      </c>
      <c r="F2" s="18" t="s">
        <v>98</v>
      </c>
      <c r="G2" s="18" t="s">
        <v>99</v>
      </c>
      <c r="H2" s="18" t="s">
        <v>100</v>
      </c>
      <c r="I2" s="18" t="s">
        <v>101</v>
      </c>
      <c r="J2" s="18" t="s">
        <v>102</v>
      </c>
      <c r="K2" s="18" t="s">
        <v>103</v>
      </c>
      <c r="L2" s="16"/>
    </row>
    <row r="3" spans="1:14" ht="15.75" thickBot="1" x14ac:dyDescent="0.25">
      <c r="A3" s="35">
        <v>70</v>
      </c>
      <c r="B3" s="35">
        <v>67</v>
      </c>
      <c r="C3" s="35">
        <v>3</v>
      </c>
      <c r="D3" s="35">
        <v>0</v>
      </c>
      <c r="E3" s="35">
        <v>95.71</v>
      </c>
      <c r="F3" s="35">
        <v>0</v>
      </c>
      <c r="G3" s="35">
        <v>5</v>
      </c>
      <c r="H3" s="35">
        <v>0</v>
      </c>
      <c r="I3" s="35">
        <v>4</v>
      </c>
      <c r="J3" s="35">
        <v>0</v>
      </c>
      <c r="K3" s="35">
        <v>0</v>
      </c>
      <c r="L3" s="16"/>
    </row>
    <row r="4" spans="1:14" x14ac:dyDescent="0.2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1"/>
    </row>
    <row r="5" spans="1:14" ht="63.75" thickBot="1" x14ac:dyDescent="0.25">
      <c r="A5" s="18" t="s">
        <v>9</v>
      </c>
      <c r="B5" s="18" t="s">
        <v>8</v>
      </c>
      <c r="C5" s="18" t="s">
        <v>15</v>
      </c>
      <c r="D5" s="18" t="s">
        <v>12</v>
      </c>
      <c r="E5" s="18" t="s">
        <v>23</v>
      </c>
      <c r="F5" s="18" t="s">
        <v>40</v>
      </c>
      <c r="G5" s="18" t="s">
        <v>36</v>
      </c>
      <c r="H5" s="18" t="s">
        <v>44</v>
      </c>
      <c r="I5" s="18" t="s">
        <v>82</v>
      </c>
      <c r="J5" s="18" t="s">
        <v>104</v>
      </c>
      <c r="K5" s="18" t="s">
        <v>105</v>
      </c>
      <c r="L5" s="18" t="s">
        <v>106</v>
      </c>
      <c r="M5" s="10"/>
      <c r="N5" s="10"/>
    </row>
    <row r="6" spans="1:14" ht="15.75" thickBot="1" x14ac:dyDescent="0.25">
      <c r="A6" s="32">
        <v>0</v>
      </c>
      <c r="B6" s="32">
        <v>0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6">
        <f>SUM(A6:I6)</f>
        <v>0</v>
      </c>
      <c r="K6" s="36">
        <v>1388</v>
      </c>
      <c r="L6" s="36">
        <v>49.57</v>
      </c>
      <c r="M6" s="10"/>
      <c r="N6" s="10"/>
    </row>
    <row r="7" spans="1:14" ht="15" x14ac:dyDescent="0.2">
      <c r="A7" s="19">
        <v>232</v>
      </c>
      <c r="B7" s="19">
        <v>203</v>
      </c>
      <c r="C7" s="19">
        <v>228</v>
      </c>
      <c r="D7" s="19">
        <v>220</v>
      </c>
      <c r="E7" s="19">
        <v>224</v>
      </c>
      <c r="F7" s="19">
        <v>123</v>
      </c>
      <c r="G7" s="19">
        <v>104</v>
      </c>
      <c r="H7" s="19">
        <v>54</v>
      </c>
      <c r="I7" s="19">
        <v>0</v>
      </c>
      <c r="J7" s="19">
        <f>SUM(A7:I7)</f>
        <v>1388</v>
      </c>
      <c r="K7" s="19"/>
      <c r="L7" s="19"/>
    </row>
    <row r="8" spans="1:14" x14ac:dyDescent="0.2">
      <c r="A8" s="80" t="s">
        <v>107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</row>
    <row r="9" spans="1:14" x14ac:dyDescent="0.2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</row>
    <row r="10" spans="1:14" ht="30" x14ac:dyDescent="0.2">
      <c r="A10" s="23" t="s">
        <v>108</v>
      </c>
      <c r="B10" s="22" t="s">
        <v>109</v>
      </c>
      <c r="C10" s="29" t="s">
        <v>94</v>
      </c>
      <c r="D10" s="21" t="s">
        <v>95</v>
      </c>
      <c r="E10" s="24" t="s">
        <v>88</v>
      </c>
      <c r="F10" s="18" t="s">
        <v>9</v>
      </c>
      <c r="G10" s="18" t="s">
        <v>8</v>
      </c>
      <c r="H10" s="18" t="s">
        <v>15</v>
      </c>
      <c r="I10" s="18" t="s">
        <v>12</v>
      </c>
      <c r="J10" s="18" t="s">
        <v>23</v>
      </c>
      <c r="K10" s="18" t="s">
        <v>40</v>
      </c>
      <c r="L10" s="18" t="s">
        <v>36</v>
      </c>
      <c r="M10" s="18" t="s">
        <v>44</v>
      </c>
      <c r="N10" s="18" t="s">
        <v>82</v>
      </c>
    </row>
    <row r="11" spans="1:14" ht="15" x14ac:dyDescent="0.2">
      <c r="A11" s="82">
        <v>184</v>
      </c>
      <c r="B11" s="83" t="s">
        <v>116</v>
      </c>
      <c r="C11" s="82">
        <v>70</v>
      </c>
      <c r="D11" s="82">
        <v>70</v>
      </c>
      <c r="E11" s="82">
        <f t="shared" ref="E11:E23" si="0">D11/C11*100</f>
        <v>100</v>
      </c>
      <c r="F11" s="25">
        <v>2</v>
      </c>
      <c r="G11" s="15">
        <v>3</v>
      </c>
      <c r="H11" s="15">
        <v>6</v>
      </c>
      <c r="I11" s="15">
        <v>9</v>
      </c>
      <c r="J11" s="15">
        <v>8</v>
      </c>
      <c r="K11" s="15">
        <v>12</v>
      </c>
      <c r="L11" s="15">
        <v>13</v>
      </c>
      <c r="M11" s="15">
        <v>17</v>
      </c>
      <c r="N11" s="15">
        <v>0</v>
      </c>
    </row>
    <row r="12" spans="1:14" ht="15.75" x14ac:dyDescent="0.2">
      <c r="A12" s="82"/>
      <c r="B12" s="83"/>
      <c r="C12" s="82"/>
      <c r="D12" s="82"/>
      <c r="E12" s="82"/>
      <c r="F12" s="26" t="s">
        <v>110</v>
      </c>
      <c r="G12" s="18" t="s">
        <v>111</v>
      </c>
      <c r="H12" s="18" t="s">
        <v>112</v>
      </c>
      <c r="I12" s="18" t="s">
        <v>113</v>
      </c>
      <c r="J12" s="18" t="s">
        <v>114</v>
      </c>
      <c r="K12" s="18" t="s">
        <v>103</v>
      </c>
      <c r="L12" s="18" t="s">
        <v>105</v>
      </c>
      <c r="M12" s="18" t="s">
        <v>106</v>
      </c>
      <c r="N12" s="18" t="s">
        <v>115</v>
      </c>
    </row>
    <row r="13" spans="1:14" ht="15" x14ac:dyDescent="0.2">
      <c r="A13" s="82"/>
      <c r="B13" s="83"/>
      <c r="C13" s="82"/>
      <c r="D13" s="82"/>
      <c r="E13" s="82"/>
      <c r="F13" s="27">
        <v>0</v>
      </c>
      <c r="G13" s="28">
        <v>2</v>
      </c>
      <c r="H13" s="28">
        <v>26</v>
      </c>
      <c r="I13" s="28">
        <v>22</v>
      </c>
      <c r="J13" s="28">
        <v>17</v>
      </c>
      <c r="K13" s="28">
        <v>3</v>
      </c>
      <c r="L13" s="28">
        <v>229</v>
      </c>
      <c r="M13" s="28">
        <v>40.89</v>
      </c>
      <c r="N13" s="28">
        <v>64.739999999999995</v>
      </c>
    </row>
    <row r="14" spans="1:14" ht="15" x14ac:dyDescent="0.2">
      <c r="A14" s="82">
        <v>2</v>
      </c>
      <c r="B14" s="83" t="s">
        <v>117</v>
      </c>
      <c r="C14" s="82">
        <v>70</v>
      </c>
      <c r="D14" s="82">
        <v>70</v>
      </c>
      <c r="E14" s="82">
        <f t="shared" si="0"/>
        <v>100</v>
      </c>
      <c r="F14" s="15">
        <v>11</v>
      </c>
      <c r="G14" s="15">
        <v>5</v>
      </c>
      <c r="H14" s="15">
        <v>11</v>
      </c>
      <c r="I14" s="15">
        <v>10</v>
      </c>
      <c r="J14" s="15">
        <v>7</v>
      </c>
      <c r="K14" s="15">
        <v>6</v>
      </c>
      <c r="L14" s="15">
        <v>13</v>
      </c>
      <c r="M14" s="15">
        <v>7</v>
      </c>
      <c r="N14" s="15">
        <v>0</v>
      </c>
    </row>
    <row r="15" spans="1:14" ht="15.75" x14ac:dyDescent="0.2">
      <c r="A15" s="82"/>
      <c r="B15" s="83"/>
      <c r="C15" s="82"/>
      <c r="D15" s="82"/>
      <c r="E15" s="82"/>
      <c r="F15" s="18" t="s">
        <v>110</v>
      </c>
      <c r="G15" s="18" t="s">
        <v>111</v>
      </c>
      <c r="H15" s="18" t="s">
        <v>112</v>
      </c>
      <c r="I15" s="18" t="s">
        <v>113</v>
      </c>
      <c r="J15" s="18" t="s">
        <v>114</v>
      </c>
      <c r="K15" s="18" t="s">
        <v>103</v>
      </c>
      <c r="L15" s="18" t="s">
        <v>105</v>
      </c>
      <c r="M15" s="18" t="s">
        <v>106</v>
      </c>
      <c r="N15" s="18" t="s">
        <v>115</v>
      </c>
    </row>
    <row r="16" spans="1:14" ht="15" x14ac:dyDescent="0.2">
      <c r="A16" s="82"/>
      <c r="B16" s="83"/>
      <c r="C16" s="82"/>
      <c r="D16" s="82"/>
      <c r="E16" s="82"/>
      <c r="F16" s="15">
        <v>0</v>
      </c>
      <c r="G16" s="15">
        <v>0</v>
      </c>
      <c r="H16" s="15">
        <v>14</v>
      </c>
      <c r="I16" s="15">
        <v>19</v>
      </c>
      <c r="J16" s="15">
        <v>26</v>
      </c>
      <c r="K16" s="15">
        <v>11</v>
      </c>
      <c r="L16" s="15">
        <v>318</v>
      </c>
      <c r="M16" s="15">
        <v>56.78</v>
      </c>
      <c r="N16" s="15">
        <v>73.650000000000006</v>
      </c>
    </row>
    <row r="17" spans="1:31" ht="15" x14ac:dyDescent="0.2">
      <c r="A17" s="83">
        <v>87</v>
      </c>
      <c r="B17" s="84" t="s">
        <v>118</v>
      </c>
      <c r="C17" s="83">
        <v>70</v>
      </c>
      <c r="D17" s="83">
        <v>70</v>
      </c>
      <c r="E17" s="83">
        <f t="shared" si="0"/>
        <v>100</v>
      </c>
      <c r="F17" s="15">
        <v>3</v>
      </c>
      <c r="G17" s="15">
        <v>6</v>
      </c>
      <c r="H17" s="15">
        <v>5</v>
      </c>
      <c r="I17" s="15">
        <v>11</v>
      </c>
      <c r="J17" s="15">
        <v>13</v>
      </c>
      <c r="K17" s="15">
        <v>11</v>
      </c>
      <c r="L17" s="15">
        <v>7</v>
      </c>
      <c r="M17" s="15">
        <v>14</v>
      </c>
      <c r="N17" s="15">
        <v>0</v>
      </c>
    </row>
    <row r="18" spans="1:31" ht="15.75" x14ac:dyDescent="0.2">
      <c r="A18" s="83"/>
      <c r="B18" s="84"/>
      <c r="C18" s="83"/>
      <c r="D18" s="83"/>
      <c r="E18" s="83"/>
      <c r="F18" s="18" t="s">
        <v>110</v>
      </c>
      <c r="G18" s="18" t="s">
        <v>111</v>
      </c>
      <c r="H18" s="18" t="s">
        <v>112</v>
      </c>
      <c r="I18" s="18" t="s">
        <v>113</v>
      </c>
      <c r="J18" s="18" t="s">
        <v>114</v>
      </c>
      <c r="K18" s="18" t="s">
        <v>103</v>
      </c>
      <c r="L18" s="18" t="s">
        <v>105</v>
      </c>
      <c r="M18" s="18" t="s">
        <v>106</v>
      </c>
      <c r="N18" s="18" t="s">
        <v>115</v>
      </c>
    </row>
    <row r="19" spans="1:31" ht="15" x14ac:dyDescent="0.2">
      <c r="A19" s="83"/>
      <c r="B19" s="84"/>
      <c r="C19" s="83"/>
      <c r="D19" s="83"/>
      <c r="E19" s="83"/>
      <c r="F19" s="28">
        <v>0</v>
      </c>
      <c r="G19" s="28">
        <v>7</v>
      </c>
      <c r="H19" s="28">
        <v>15</v>
      </c>
      <c r="I19" s="28">
        <v>25</v>
      </c>
      <c r="J19" s="28">
        <v>17</v>
      </c>
      <c r="K19" s="28">
        <v>6</v>
      </c>
      <c r="L19" s="28">
        <v>264</v>
      </c>
      <c r="M19" s="28">
        <v>47.14</v>
      </c>
      <c r="N19" s="28">
        <v>66.31</v>
      </c>
    </row>
    <row r="20" spans="1:31" ht="15" x14ac:dyDescent="0.2">
      <c r="A20" s="83">
        <v>41</v>
      </c>
      <c r="B20" s="85" t="s">
        <v>119</v>
      </c>
      <c r="C20" s="83">
        <v>16</v>
      </c>
      <c r="D20" s="83">
        <v>16</v>
      </c>
      <c r="E20" s="83">
        <f t="shared" si="0"/>
        <v>100</v>
      </c>
      <c r="F20" s="15">
        <v>2</v>
      </c>
      <c r="G20" s="15">
        <v>3</v>
      </c>
      <c r="H20" s="15">
        <v>3</v>
      </c>
      <c r="I20" s="15">
        <v>4</v>
      </c>
      <c r="J20" s="15">
        <v>4</v>
      </c>
      <c r="K20" s="15">
        <v>0</v>
      </c>
      <c r="L20" s="15">
        <v>0</v>
      </c>
      <c r="M20" s="15">
        <v>0</v>
      </c>
      <c r="N20" s="15">
        <v>0</v>
      </c>
    </row>
    <row r="21" spans="1:31" ht="15.75" x14ac:dyDescent="0.2">
      <c r="A21" s="83"/>
      <c r="B21" s="85"/>
      <c r="C21" s="83"/>
      <c r="D21" s="83"/>
      <c r="E21" s="83"/>
      <c r="F21" s="18" t="s">
        <v>110</v>
      </c>
      <c r="G21" s="18" t="s">
        <v>111</v>
      </c>
      <c r="H21" s="18" t="s">
        <v>112</v>
      </c>
      <c r="I21" s="18" t="s">
        <v>113</v>
      </c>
      <c r="J21" s="18" t="s">
        <v>114</v>
      </c>
      <c r="K21" s="18" t="s">
        <v>103</v>
      </c>
      <c r="L21" s="18" t="s">
        <v>105</v>
      </c>
      <c r="M21" s="18" t="s">
        <v>106</v>
      </c>
      <c r="N21" s="18" t="s">
        <v>115</v>
      </c>
    </row>
    <row r="22" spans="1:31" ht="15" x14ac:dyDescent="0.2">
      <c r="A22" s="83"/>
      <c r="B22" s="85"/>
      <c r="C22" s="83"/>
      <c r="D22" s="83"/>
      <c r="E22" s="83"/>
      <c r="F22" s="28">
        <v>0</v>
      </c>
      <c r="G22" s="28">
        <v>0</v>
      </c>
      <c r="H22" s="28">
        <v>2</v>
      </c>
      <c r="I22" s="28">
        <v>6</v>
      </c>
      <c r="J22" s="28">
        <v>6</v>
      </c>
      <c r="K22" s="28">
        <v>2</v>
      </c>
      <c r="L22" s="28">
        <v>91</v>
      </c>
      <c r="M22" s="28">
        <v>71.09</v>
      </c>
      <c r="N22" s="28">
        <v>73.67</v>
      </c>
    </row>
    <row r="23" spans="1:31" ht="15" x14ac:dyDescent="0.2">
      <c r="A23" s="83">
        <v>86</v>
      </c>
      <c r="B23" s="83" t="s">
        <v>120</v>
      </c>
      <c r="C23" s="83">
        <v>70</v>
      </c>
      <c r="D23" s="83">
        <v>67</v>
      </c>
      <c r="E23" s="83">
        <f t="shared" si="0"/>
        <v>95.714285714285722</v>
      </c>
      <c r="F23" s="15">
        <v>3</v>
      </c>
      <c r="G23" s="15">
        <v>8</v>
      </c>
      <c r="H23" s="15">
        <v>7</v>
      </c>
      <c r="I23" s="15">
        <v>7</v>
      </c>
      <c r="J23" s="15">
        <v>8</v>
      </c>
      <c r="K23" s="15">
        <v>7</v>
      </c>
      <c r="L23" s="15">
        <v>12</v>
      </c>
      <c r="M23" s="15">
        <v>15</v>
      </c>
      <c r="N23" s="15">
        <v>3</v>
      </c>
    </row>
    <row r="24" spans="1:31" ht="15.75" x14ac:dyDescent="0.2">
      <c r="A24" s="83"/>
      <c r="B24" s="83"/>
      <c r="C24" s="83"/>
      <c r="D24" s="83"/>
      <c r="E24" s="83"/>
      <c r="F24" s="18" t="s">
        <v>110</v>
      </c>
      <c r="G24" s="18" t="s">
        <v>111</v>
      </c>
      <c r="H24" s="18" t="s">
        <v>112</v>
      </c>
      <c r="I24" s="18" t="s">
        <v>113</v>
      </c>
      <c r="J24" s="18" t="s">
        <v>114</v>
      </c>
      <c r="K24" s="18" t="s">
        <v>103</v>
      </c>
      <c r="L24" s="18" t="s">
        <v>105</v>
      </c>
      <c r="M24" s="18" t="s">
        <v>106</v>
      </c>
      <c r="N24" s="18" t="s">
        <v>115</v>
      </c>
    </row>
    <row r="25" spans="1:31" ht="15" x14ac:dyDescent="0.2">
      <c r="A25" s="83"/>
      <c r="B25" s="83"/>
      <c r="C25" s="83"/>
      <c r="D25" s="83"/>
      <c r="E25" s="83"/>
      <c r="F25" s="28">
        <v>3</v>
      </c>
      <c r="G25" s="28">
        <v>21</v>
      </c>
      <c r="H25" s="28">
        <v>14</v>
      </c>
      <c r="I25" s="28">
        <v>11</v>
      </c>
      <c r="J25" s="28">
        <v>13</v>
      </c>
      <c r="K25" s="28">
        <v>5</v>
      </c>
      <c r="L25" s="28">
        <v>249</v>
      </c>
      <c r="M25" s="28">
        <v>44.46</v>
      </c>
      <c r="N25" s="28">
        <v>56.23</v>
      </c>
    </row>
    <row r="26" spans="1:31" ht="15" x14ac:dyDescent="0.2">
      <c r="A26" s="83">
        <v>241</v>
      </c>
      <c r="B26" s="83" t="s">
        <v>121</v>
      </c>
      <c r="C26" s="83">
        <v>54</v>
      </c>
      <c r="D26" s="86">
        <v>50</v>
      </c>
      <c r="E26" s="86">
        <f>D26/C26*100</f>
        <v>92.592592592592595</v>
      </c>
      <c r="F26" s="15">
        <v>8</v>
      </c>
      <c r="G26" s="15">
        <v>4</v>
      </c>
      <c r="H26" s="15">
        <v>6</v>
      </c>
      <c r="I26" s="15">
        <v>3</v>
      </c>
      <c r="J26" s="15">
        <v>16</v>
      </c>
      <c r="K26" s="15">
        <v>5</v>
      </c>
      <c r="L26" s="15">
        <v>7</v>
      </c>
      <c r="M26" s="15">
        <v>1</v>
      </c>
      <c r="N26" s="15">
        <v>4</v>
      </c>
    </row>
    <row r="27" spans="1:31" ht="15.75" x14ac:dyDescent="0.2">
      <c r="A27" s="83"/>
      <c r="B27" s="83"/>
      <c r="C27" s="83"/>
      <c r="D27" s="87"/>
      <c r="E27" s="87"/>
      <c r="F27" s="18" t="s">
        <v>110</v>
      </c>
      <c r="G27" s="18" t="s">
        <v>111</v>
      </c>
      <c r="H27" s="18" t="s">
        <v>112</v>
      </c>
      <c r="I27" s="18" t="s">
        <v>113</v>
      </c>
      <c r="J27" s="18" t="s">
        <v>114</v>
      </c>
      <c r="K27" s="18" t="s">
        <v>103</v>
      </c>
      <c r="L27" s="18" t="s">
        <v>105</v>
      </c>
      <c r="M27" s="18" t="s">
        <v>106</v>
      </c>
      <c r="N27" s="18" t="s">
        <v>115</v>
      </c>
    </row>
    <row r="28" spans="1:31" ht="15" x14ac:dyDescent="0.2">
      <c r="A28" s="83"/>
      <c r="B28" s="83"/>
      <c r="C28" s="83"/>
      <c r="D28" s="88"/>
      <c r="E28" s="88"/>
      <c r="F28" s="15">
        <v>4</v>
      </c>
      <c r="G28" s="15">
        <v>11</v>
      </c>
      <c r="H28" s="15">
        <v>24</v>
      </c>
      <c r="I28" s="15">
        <v>8</v>
      </c>
      <c r="J28" s="15">
        <v>6</v>
      </c>
      <c r="K28" s="15">
        <v>1</v>
      </c>
      <c r="L28" s="15">
        <v>237</v>
      </c>
      <c r="M28" s="15">
        <v>54.86</v>
      </c>
      <c r="N28" s="15">
        <v>51.96</v>
      </c>
    </row>
    <row r="29" spans="1:31" ht="13.5" thickBot="1" x14ac:dyDescent="0.25"/>
    <row r="30" spans="1:31" s="10" customFormat="1" ht="24.75" thickBot="1" x14ac:dyDescent="0.25">
      <c r="A30" s="32" t="s">
        <v>94</v>
      </c>
      <c r="B30" s="32" t="s">
        <v>95</v>
      </c>
      <c r="C30" s="32" t="s">
        <v>124</v>
      </c>
      <c r="D30" s="32" t="s">
        <v>96</v>
      </c>
      <c r="E30" s="32" t="s">
        <v>97</v>
      </c>
      <c r="F30" s="32" t="s">
        <v>98</v>
      </c>
      <c r="G30" s="32" t="s">
        <v>99</v>
      </c>
      <c r="H30" s="32" t="s">
        <v>100</v>
      </c>
      <c r="I30" s="32" t="s">
        <v>101</v>
      </c>
      <c r="J30" s="32" t="s">
        <v>102</v>
      </c>
      <c r="K30" s="32" t="s">
        <v>103</v>
      </c>
      <c r="L30" s="32" t="s">
        <v>9</v>
      </c>
      <c r="M30" s="32" t="s">
        <v>8</v>
      </c>
      <c r="N30" s="32" t="s">
        <v>15</v>
      </c>
      <c r="O30" s="32" t="s">
        <v>12</v>
      </c>
      <c r="P30" s="32" t="s">
        <v>23</v>
      </c>
      <c r="Q30" s="32" t="s">
        <v>40</v>
      </c>
      <c r="R30" s="32" t="s">
        <v>36</v>
      </c>
      <c r="S30" s="32" t="s">
        <v>44</v>
      </c>
      <c r="T30" s="32" t="s">
        <v>82</v>
      </c>
      <c r="U30" s="32" t="s">
        <v>104</v>
      </c>
      <c r="V30" s="32" t="s">
        <v>105</v>
      </c>
      <c r="W30" s="32" t="s">
        <v>106</v>
      </c>
      <c r="X30" s="32" t="s">
        <v>115</v>
      </c>
      <c r="Y30" s="33"/>
      <c r="Z30" s="33"/>
      <c r="AA30" s="33"/>
      <c r="AB30" s="33"/>
      <c r="AC30" s="33"/>
      <c r="AD30" s="33"/>
      <c r="AE30" s="34"/>
    </row>
    <row r="31" spans="1:31" s="10" customFormat="1" ht="13.5" thickBot="1" x14ac:dyDescent="0.25">
      <c r="A31" s="35">
        <v>70</v>
      </c>
      <c r="B31" s="35">
        <v>67</v>
      </c>
      <c r="C31" s="35">
        <v>3</v>
      </c>
      <c r="D31" s="35">
        <v>0</v>
      </c>
      <c r="E31" s="35">
        <v>95.71</v>
      </c>
      <c r="F31" s="35">
        <v>0</v>
      </c>
      <c r="G31" s="35">
        <v>5</v>
      </c>
      <c r="H31" s="35">
        <v>0</v>
      </c>
      <c r="I31" s="35">
        <v>4</v>
      </c>
      <c r="J31" s="35">
        <v>0</v>
      </c>
      <c r="K31" s="35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140</v>
      </c>
      <c r="V31" s="32" t="s">
        <v>125</v>
      </c>
      <c r="W31" s="32" t="s">
        <v>125</v>
      </c>
      <c r="X31" s="32" t="s">
        <v>125</v>
      </c>
      <c r="Y31" s="32" t="s">
        <v>125</v>
      </c>
      <c r="Z31" s="32" t="s">
        <v>125</v>
      </c>
      <c r="AA31" s="32" t="s">
        <v>125</v>
      </c>
      <c r="AB31" s="32" t="s">
        <v>125</v>
      </c>
      <c r="AC31" s="35">
        <v>0</v>
      </c>
      <c r="AD31" s="35">
        <v>0</v>
      </c>
      <c r="AE31" s="35">
        <v>319.58999999999997</v>
      </c>
    </row>
  </sheetData>
  <mergeCells count="32">
    <mergeCell ref="A26:A28"/>
    <mergeCell ref="B26:B28"/>
    <mergeCell ref="C26:C28"/>
    <mergeCell ref="D26:D28"/>
    <mergeCell ref="E26:E28"/>
    <mergeCell ref="A20:A22"/>
    <mergeCell ref="B20:B22"/>
    <mergeCell ref="C20:C22"/>
    <mergeCell ref="D20:D22"/>
    <mergeCell ref="E20:E22"/>
    <mergeCell ref="A23:A25"/>
    <mergeCell ref="B23:B25"/>
    <mergeCell ref="C23:C25"/>
    <mergeCell ref="D23:D25"/>
    <mergeCell ref="E23:E25"/>
    <mergeCell ref="A14:A16"/>
    <mergeCell ref="B14:B16"/>
    <mergeCell ref="C14:C16"/>
    <mergeCell ref="D14:D16"/>
    <mergeCell ref="E14:E16"/>
    <mergeCell ref="A17:A19"/>
    <mergeCell ref="B17:B19"/>
    <mergeCell ref="C17:C19"/>
    <mergeCell ref="D17:D19"/>
    <mergeCell ref="E17:E19"/>
    <mergeCell ref="A1:N1"/>
    <mergeCell ref="A8:N9"/>
    <mergeCell ref="A11:A13"/>
    <mergeCell ref="B11:B13"/>
    <mergeCell ref="C11:C13"/>
    <mergeCell ref="D11:D13"/>
    <mergeCell ref="E11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X 2022 result</vt:lpstr>
      <vt:lpstr>X 2022 Result Analysis</vt:lpstr>
      <vt:lpstr>Sheet1</vt:lpstr>
      <vt:lpstr>XII SC RESULT ANALYSIS</vt:lpstr>
      <vt:lpstr>XII SC RESULT</vt:lpstr>
      <vt:lpstr>XII COMMM RESULT</vt:lpstr>
      <vt:lpstr>XII COMMM RESULT ANA</vt:lpstr>
      <vt:lpstr>XII 2022 Result Analysis</vt:lpstr>
      <vt:lpstr>'X 2022 result'!Print_Area</vt:lpstr>
      <vt:lpstr>'X 2022 result'!Print_Titles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Kusum Punera</dc:creator>
  <cp:lastModifiedBy>hp</cp:lastModifiedBy>
  <cp:lastPrinted>2022-08-18T05:33:39Z</cp:lastPrinted>
  <dcterms:created xsi:type="dcterms:W3CDTF">2022-07-23T13:26:18Z</dcterms:created>
  <dcterms:modified xsi:type="dcterms:W3CDTF">2023-05-16T03:58:44Z</dcterms:modified>
</cp:coreProperties>
</file>